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1400"/>
  </bookViews>
  <sheets>
    <sheet name="refinantare oct" sheetId="2" r:id="rId1"/>
  </sheets>
  <definedNames>
    <definedName name="_xlnm._FilterDatabase" localSheetId="0" hidden="1">'refinantare oct'!$A$10:$I$189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4" i="2"/>
  <c r="F189"/>
  <c r="E7"/>
  <c r="G182" s="1"/>
  <c r="C4"/>
  <c r="E11" s="1"/>
  <c r="F192"/>
  <c r="D189"/>
  <c r="C12"/>
  <c r="C13" s="1"/>
  <c r="E189" l="1"/>
  <c r="H11"/>
  <c r="C14"/>
  <c r="C15" s="1"/>
  <c r="C16" s="1"/>
  <c r="G13"/>
  <c r="G12"/>
  <c r="G14" l="1"/>
  <c r="G15"/>
  <c r="H13"/>
  <c r="C17"/>
  <c r="G16"/>
  <c r="C18" l="1"/>
  <c r="G17"/>
  <c r="C19" l="1"/>
  <c r="G18"/>
  <c r="C20" l="1"/>
  <c r="G19"/>
  <c r="H19" s="1"/>
  <c r="G20" l="1"/>
  <c r="C21"/>
  <c r="C22" l="1"/>
  <c r="G21"/>
  <c r="G22" l="1"/>
  <c r="C23"/>
  <c r="C24" l="1"/>
  <c r="G23"/>
  <c r="G24" l="1"/>
  <c r="C25"/>
  <c r="C26" l="1"/>
  <c r="G25"/>
  <c r="H25" s="1"/>
  <c r="C27" l="1"/>
  <c r="G26"/>
  <c r="G27" l="1"/>
  <c r="C28"/>
  <c r="C29" l="1"/>
  <c r="G28"/>
  <c r="C30" l="1"/>
  <c r="G29"/>
  <c r="C31" l="1"/>
  <c r="G30"/>
  <c r="C32" l="1"/>
  <c r="G31"/>
  <c r="H31" s="1"/>
  <c r="C33" l="1"/>
  <c r="G32"/>
  <c r="G33" l="1"/>
  <c r="C34"/>
  <c r="C35" l="1"/>
  <c r="G34"/>
  <c r="G35" l="1"/>
  <c r="C36"/>
  <c r="C37" l="1"/>
  <c r="G36"/>
  <c r="G37" l="1"/>
  <c r="H37" s="1"/>
  <c r="C38"/>
  <c r="G38" l="1"/>
  <c r="C39"/>
  <c r="C40" l="1"/>
  <c r="G39"/>
  <c r="C41" l="1"/>
  <c r="G40"/>
  <c r="C42" l="1"/>
  <c r="G41"/>
  <c r="G42" l="1"/>
  <c r="C43"/>
  <c r="C44" l="1"/>
  <c r="G43"/>
  <c r="H43" s="1"/>
  <c r="G44" l="1"/>
  <c r="C45"/>
  <c r="C46" l="1"/>
  <c r="G45"/>
  <c r="G46" l="1"/>
  <c r="C47"/>
  <c r="C48" l="1"/>
  <c r="G47"/>
  <c r="G48" l="1"/>
  <c r="C49"/>
  <c r="C50" l="1"/>
  <c r="G49"/>
  <c r="H49" s="1"/>
  <c r="C51" l="1"/>
  <c r="G50"/>
  <c r="C52" l="1"/>
  <c r="G51"/>
  <c r="C53" l="1"/>
  <c r="G52"/>
  <c r="C54" l="1"/>
  <c r="G53"/>
  <c r="C55" l="1"/>
  <c r="G54"/>
  <c r="G55" l="1"/>
  <c r="H55" s="1"/>
  <c r="C56"/>
  <c r="C57" l="1"/>
  <c r="G56"/>
  <c r="C58" l="1"/>
  <c r="G57"/>
  <c r="C59" l="1"/>
  <c r="G58"/>
  <c r="C60" l="1"/>
  <c r="G59"/>
  <c r="C61" l="1"/>
  <c r="G60"/>
  <c r="C62" l="1"/>
  <c r="G61"/>
  <c r="H61" s="1"/>
  <c r="C63" l="1"/>
  <c r="G62"/>
  <c r="C64" l="1"/>
  <c r="G63"/>
  <c r="C65" l="1"/>
  <c r="G64"/>
  <c r="C66" l="1"/>
  <c r="G65"/>
  <c r="C67" l="1"/>
  <c r="G66"/>
  <c r="C68" l="1"/>
  <c r="G67"/>
  <c r="H67" s="1"/>
  <c r="C69" l="1"/>
  <c r="G68"/>
  <c r="C70" l="1"/>
  <c r="G69"/>
  <c r="C71" l="1"/>
  <c r="G70"/>
  <c r="C72" l="1"/>
  <c r="G71"/>
  <c r="C73" l="1"/>
  <c r="G72"/>
  <c r="C74" l="1"/>
  <c r="G73"/>
  <c r="H73" s="1"/>
  <c r="C75" l="1"/>
  <c r="G74"/>
  <c r="C76" l="1"/>
  <c r="G75"/>
  <c r="C77" l="1"/>
  <c r="G76"/>
  <c r="C78" l="1"/>
  <c r="G77"/>
  <c r="C79" l="1"/>
  <c r="G78"/>
  <c r="C80" l="1"/>
  <c r="G79"/>
  <c r="H79" s="1"/>
  <c r="C81" l="1"/>
  <c r="G80"/>
  <c r="C82" l="1"/>
  <c r="G81"/>
  <c r="C83" l="1"/>
  <c r="G82"/>
  <c r="C84" l="1"/>
  <c r="G83"/>
  <c r="C85" l="1"/>
  <c r="G84"/>
  <c r="C86" l="1"/>
  <c r="G85"/>
  <c r="H85" s="1"/>
  <c r="C87" l="1"/>
  <c r="G86"/>
  <c r="C88" l="1"/>
  <c r="G87"/>
  <c r="C89" l="1"/>
  <c r="G88"/>
  <c r="C90" l="1"/>
  <c r="G89"/>
  <c r="C91" l="1"/>
  <c r="G90"/>
  <c r="C92" l="1"/>
  <c r="G91"/>
  <c r="H91" s="1"/>
  <c r="C93" l="1"/>
  <c r="G92"/>
  <c r="C94" l="1"/>
  <c r="G93"/>
  <c r="C95" l="1"/>
  <c r="G94"/>
  <c r="C96" l="1"/>
  <c r="G95"/>
  <c r="C97" l="1"/>
  <c r="G96"/>
  <c r="C98" l="1"/>
  <c r="G97"/>
  <c r="H97" s="1"/>
  <c r="C99" l="1"/>
  <c r="G98"/>
  <c r="C100" l="1"/>
  <c r="G99"/>
  <c r="C101" l="1"/>
  <c r="G100"/>
  <c r="C102" l="1"/>
  <c r="G101"/>
  <c r="C103" l="1"/>
  <c r="G102"/>
  <c r="C104" l="1"/>
  <c r="G103"/>
  <c r="H103" s="1"/>
  <c r="C105" l="1"/>
  <c r="G104"/>
  <c r="C106" l="1"/>
  <c r="G105"/>
  <c r="C107" l="1"/>
  <c r="G106"/>
  <c r="C108" l="1"/>
  <c r="G107"/>
  <c r="C109" l="1"/>
  <c r="G108"/>
  <c r="C110" l="1"/>
  <c r="G109"/>
  <c r="H109" s="1"/>
  <c r="C111" l="1"/>
  <c r="G110"/>
  <c r="C112" l="1"/>
  <c r="G111"/>
  <c r="C113" l="1"/>
  <c r="G112"/>
  <c r="C114" l="1"/>
  <c r="G113"/>
  <c r="C115" l="1"/>
  <c r="G114"/>
  <c r="C116" l="1"/>
  <c r="G115"/>
  <c r="H115" s="1"/>
  <c r="C117" l="1"/>
  <c r="G116"/>
  <c r="C118" l="1"/>
  <c r="G117"/>
  <c r="C119" l="1"/>
  <c r="G118"/>
  <c r="C120" l="1"/>
  <c r="G119"/>
  <c r="C121" l="1"/>
  <c r="G120"/>
  <c r="C122" l="1"/>
  <c r="G121"/>
  <c r="H121" s="1"/>
  <c r="C123" l="1"/>
  <c r="G122"/>
  <c r="C124" l="1"/>
  <c r="G123"/>
  <c r="C125" l="1"/>
  <c r="G124"/>
  <c r="C126" l="1"/>
  <c r="G125"/>
  <c r="C127" l="1"/>
  <c r="G126"/>
  <c r="C128" l="1"/>
  <c r="G127"/>
  <c r="H127" s="1"/>
  <c r="C129" l="1"/>
  <c r="G128"/>
  <c r="C130" l="1"/>
  <c r="G129"/>
  <c r="C131" l="1"/>
  <c r="G130"/>
  <c r="C132" l="1"/>
  <c r="G131"/>
  <c r="C133" l="1"/>
  <c r="G132"/>
  <c r="C134" l="1"/>
  <c r="G133"/>
  <c r="H133" s="1"/>
  <c r="C135" l="1"/>
  <c r="G134"/>
  <c r="C136" l="1"/>
  <c r="G135"/>
  <c r="C137" l="1"/>
  <c r="G136"/>
  <c r="C138" l="1"/>
  <c r="G137"/>
  <c r="C139" l="1"/>
  <c r="G138"/>
  <c r="C140" l="1"/>
  <c r="G139"/>
  <c r="H139" s="1"/>
  <c r="C141" l="1"/>
  <c r="G140"/>
  <c r="C142" l="1"/>
  <c r="G141"/>
  <c r="C143" l="1"/>
  <c r="G142"/>
  <c r="C144" l="1"/>
  <c r="G143"/>
  <c r="C145" l="1"/>
  <c r="G144"/>
  <c r="C146" l="1"/>
  <c r="G145"/>
  <c r="H145" s="1"/>
  <c r="C147" l="1"/>
  <c r="G146"/>
  <c r="C148" l="1"/>
  <c r="G147"/>
  <c r="C149" l="1"/>
  <c r="G148"/>
  <c r="C150" l="1"/>
  <c r="G149"/>
  <c r="C151" l="1"/>
  <c r="G150"/>
  <c r="C152" l="1"/>
  <c r="G151"/>
  <c r="H151" s="1"/>
  <c r="C153" l="1"/>
  <c r="G152"/>
  <c r="C154" l="1"/>
  <c r="G153"/>
  <c r="C155" l="1"/>
  <c r="G154"/>
  <c r="C156" l="1"/>
  <c r="G155"/>
  <c r="C157" l="1"/>
  <c r="G156"/>
  <c r="C158" l="1"/>
  <c r="G157"/>
  <c r="H157" s="1"/>
  <c r="C159" l="1"/>
  <c r="G158"/>
  <c r="C160" l="1"/>
  <c r="G159"/>
  <c r="C161" l="1"/>
  <c r="G160"/>
  <c r="C162" l="1"/>
  <c r="G161"/>
  <c r="C163" l="1"/>
  <c r="G162"/>
  <c r="C164" l="1"/>
  <c r="G163"/>
  <c r="H163" s="1"/>
  <c r="C165" l="1"/>
  <c r="G164"/>
  <c r="C166" l="1"/>
  <c r="G165"/>
  <c r="C167" l="1"/>
  <c r="G166"/>
  <c r="C168" l="1"/>
  <c r="G167"/>
  <c r="C169" l="1"/>
  <c r="G168"/>
  <c r="C170" l="1"/>
  <c r="G169"/>
  <c r="H169" s="1"/>
  <c r="C171" l="1"/>
  <c r="G170"/>
  <c r="C172" l="1"/>
  <c r="G171"/>
  <c r="C173" l="1"/>
  <c r="G172"/>
  <c r="C174" l="1"/>
  <c r="G173"/>
  <c r="C175" l="1"/>
  <c r="G174"/>
  <c r="C176" l="1"/>
  <c r="G175"/>
  <c r="H175" s="1"/>
  <c r="C177" l="1"/>
  <c r="G176"/>
  <c r="C178" l="1"/>
  <c r="G177"/>
  <c r="C179" l="1"/>
  <c r="G178"/>
  <c r="C180" l="1"/>
  <c r="G179"/>
  <c r="C181" l="1"/>
  <c r="G180"/>
  <c r="C182" l="1"/>
  <c r="G181"/>
  <c r="H181" s="1"/>
  <c r="C183" l="1"/>
  <c r="C184" l="1"/>
  <c r="G183"/>
  <c r="C185" l="1"/>
  <c r="G184"/>
  <c r="C186" l="1"/>
  <c r="G185"/>
  <c r="C187" l="1"/>
  <c r="G187" s="1"/>
  <c r="H187" s="1"/>
  <c r="H189" s="1"/>
  <c r="G186"/>
  <c r="G189" l="1"/>
  <c r="E191" s="1"/>
</calcChain>
</file>

<file path=xl/sharedStrings.xml><?xml version="1.0" encoding="utf-8"?>
<sst xmlns="http://schemas.openxmlformats.org/spreadsheetml/2006/main" count="39" uniqueCount="37">
  <si>
    <t>perioada de gratie</t>
  </si>
  <si>
    <t xml:space="preserve">scadenta </t>
  </si>
  <si>
    <t xml:space="preserve">Perioada de rambursare </t>
  </si>
  <si>
    <t>data</t>
  </si>
  <si>
    <t>nr.crt.</t>
  </si>
  <si>
    <t>rata</t>
  </si>
  <si>
    <t>dobanda</t>
  </si>
  <si>
    <t>total de plata</t>
  </si>
  <si>
    <t>ROBOR 6M</t>
  </si>
  <si>
    <t>total</t>
  </si>
  <si>
    <t>comision</t>
  </si>
  <si>
    <t>tragere</t>
  </si>
  <si>
    <t>numar zile</t>
  </si>
  <si>
    <t>Sold credit</t>
  </si>
  <si>
    <t>calcul dobanda=dobanda%*sold credit*nr zile/360</t>
  </si>
  <si>
    <t>TOTAL</t>
  </si>
  <si>
    <t>Trageri</t>
  </si>
  <si>
    <t>Rate principal</t>
  </si>
  <si>
    <t>Dobanda</t>
  </si>
  <si>
    <t>Comision</t>
  </si>
  <si>
    <t>integral din prima luna</t>
  </si>
  <si>
    <t>COST CREDIT:</t>
  </si>
  <si>
    <t>COM. TRANSFER INTERBANCAR:</t>
  </si>
  <si>
    <t>COSTUL TOTAL AL CREDITULUI</t>
  </si>
  <si>
    <t>suma integrala solicitata</t>
  </si>
  <si>
    <t>suma majorata solicitata</t>
  </si>
  <si>
    <t>ROBOR 6L</t>
  </si>
  <si>
    <t>perioada  de tragere</t>
  </si>
  <si>
    <t>fara</t>
  </si>
  <si>
    <t>comision tragere - maxim 20 lei / tragere (35 trageri-estimativ)</t>
  </si>
  <si>
    <t>comision maxim acordare</t>
  </si>
  <si>
    <t>marja maxima</t>
  </si>
  <si>
    <t>GRAFIC ORIENTATIV DE RAMBURSARE CREDIT</t>
  </si>
  <si>
    <t>29  TRANSE SEMESTRIALE ( iunie si decembrie) incepand cu 30.06.2018</t>
  </si>
  <si>
    <t>Orasul Saliste</t>
  </si>
  <si>
    <t>Judetul Sibiu</t>
  </si>
  <si>
    <t>Taxe de inscriere in AEGRM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</si>
</sst>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7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rgb="FFFF0000"/>
      <name val="Century Gothic"/>
      <family val="2"/>
    </font>
    <font>
      <b/>
      <sz val="8"/>
      <color rgb="FFFF0000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10" fontId="2" fillId="0" borderId="1" xfId="0" applyNumberFormat="1" applyFont="1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3" fillId="0" borderId="2" xfId="0" applyFont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0" fontId="5" fillId="0" borderId="1" xfId="0" applyFont="1" applyFill="1" applyBorder="1"/>
    <xf numFmtId="164" fontId="6" fillId="0" borderId="1" xfId="0" applyNumberFormat="1" applyFont="1" applyFill="1" applyBorder="1"/>
    <xf numFmtId="4" fontId="6" fillId="0" borderId="1" xfId="0" applyNumberFormat="1" applyFont="1" applyFill="1" applyBorder="1"/>
    <xf numFmtId="2" fontId="6" fillId="0" borderId="1" xfId="0" applyNumberFormat="1" applyFont="1" applyFill="1" applyBorder="1"/>
    <xf numFmtId="0" fontId="6" fillId="0" borderId="0" xfId="0" applyFont="1" applyFill="1"/>
    <xf numFmtId="0" fontId="5" fillId="3" borderId="1" xfId="0" applyFont="1" applyFill="1" applyBorder="1"/>
    <xf numFmtId="164" fontId="6" fillId="3" borderId="1" xfId="0" applyNumberFormat="1" applyFont="1" applyFill="1" applyBorder="1"/>
    <xf numFmtId="4" fontId="6" fillId="3" borderId="1" xfId="0" applyNumberFormat="1" applyFont="1" applyFill="1" applyBorder="1"/>
    <xf numFmtId="2" fontId="6" fillId="3" borderId="1" xfId="0" applyNumberFormat="1" applyFont="1" applyFill="1" applyBorder="1"/>
    <xf numFmtId="4" fontId="3" fillId="3" borderId="1" xfId="0" applyNumberFormat="1" applyFont="1" applyFill="1" applyBorder="1"/>
    <xf numFmtId="2" fontId="3" fillId="3" borderId="1" xfId="0" applyNumberFormat="1" applyFont="1" applyFill="1" applyBorder="1"/>
    <xf numFmtId="0" fontId="1" fillId="3" borderId="0" xfId="0" applyFont="1" applyFill="1"/>
    <xf numFmtId="0" fontId="2" fillId="5" borderId="1" xfId="0" applyFont="1" applyFill="1" applyBorder="1"/>
    <xf numFmtId="164" fontId="1" fillId="5" borderId="1" xfId="0" applyNumberFormat="1" applyFont="1" applyFill="1" applyBorder="1"/>
    <xf numFmtId="4" fontId="1" fillId="5" borderId="1" xfId="0" applyNumberFormat="1" applyFont="1" applyFill="1" applyBorder="1"/>
    <xf numFmtId="2" fontId="1" fillId="5" borderId="1" xfId="0" applyNumberFormat="1" applyFont="1" applyFill="1" applyBorder="1"/>
    <xf numFmtId="0" fontId="1" fillId="5" borderId="0" xfId="0" applyFont="1" applyFill="1"/>
    <xf numFmtId="0" fontId="5" fillId="5" borderId="1" xfId="0" applyFont="1" applyFill="1" applyBorder="1"/>
    <xf numFmtId="164" fontId="6" fillId="5" borderId="1" xfId="0" applyNumberFormat="1" applyFont="1" applyFill="1" applyBorder="1"/>
    <xf numFmtId="4" fontId="6" fillId="5" borderId="1" xfId="0" applyNumberFormat="1" applyFont="1" applyFill="1" applyBorder="1"/>
    <xf numFmtId="2" fontId="6" fillId="5" borderId="1" xfId="0" applyNumberFormat="1" applyFont="1" applyFill="1" applyBorder="1"/>
    <xf numFmtId="0" fontId="6" fillId="5" borderId="0" xfId="0" applyFont="1" applyFill="1"/>
    <xf numFmtId="4" fontId="1" fillId="3" borderId="1" xfId="0" applyNumberFormat="1" applyFont="1" applyFill="1" applyBorder="1"/>
    <xf numFmtId="2" fontId="1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0" xfId="0" applyFont="1" applyFill="1"/>
    <xf numFmtId="2" fontId="4" fillId="3" borderId="1" xfId="0" applyNumberFormat="1" applyFont="1" applyFill="1" applyBorder="1"/>
    <xf numFmtId="4" fontId="1" fillId="5" borderId="1" xfId="0" applyNumberFormat="1" applyFont="1" applyFill="1" applyBorder="1" applyAlignment="1">
      <alignment wrapText="1"/>
    </xf>
    <xf numFmtId="0" fontId="2" fillId="2" borderId="4" xfId="0" applyFont="1" applyFill="1" applyBorder="1"/>
    <xf numFmtId="4" fontId="1" fillId="0" borderId="0" xfId="0" applyNumberFormat="1" applyFont="1"/>
    <xf numFmtId="164" fontId="1" fillId="0" borderId="3" xfId="0" applyNumberFormat="1" applyFont="1" applyBorder="1"/>
    <xf numFmtId="164" fontId="1" fillId="0" borderId="0" xfId="0" applyNumberFormat="1" applyFont="1" applyBorder="1"/>
    <xf numFmtId="4" fontId="4" fillId="3" borderId="0" xfId="0" applyNumberFormat="1" applyFont="1" applyFill="1"/>
    <xf numFmtId="0" fontId="6" fillId="4" borderId="0" xfId="0" applyFont="1" applyFill="1"/>
    <xf numFmtId="0" fontId="3" fillId="4" borderId="0" xfId="0" applyFont="1" applyFill="1"/>
    <xf numFmtId="4" fontId="6" fillId="4" borderId="0" xfId="0" applyNumberFormat="1" applyFont="1" applyFill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7"/>
  <sheetViews>
    <sheetView tabSelected="1" topLeftCell="A148" workbookViewId="0">
      <selection activeCell="G197" sqref="G197:H197"/>
    </sheetView>
  </sheetViews>
  <sheetFormatPr defaultColWidth="9.109375" defaultRowHeight="10.8"/>
  <cols>
    <col min="1" max="1" width="6.5546875" style="1" customWidth="1"/>
    <col min="2" max="2" width="20.88671875" style="1" customWidth="1"/>
    <col min="3" max="3" width="15.33203125" style="1" customWidth="1"/>
    <col min="4" max="5" width="13.44140625" style="1" customWidth="1"/>
    <col min="6" max="6" width="12.88671875" style="1" customWidth="1"/>
    <col min="7" max="7" width="15.109375" style="1" customWidth="1"/>
    <col min="8" max="8" width="11.109375" style="1" customWidth="1"/>
    <col min="9" max="9" width="11.88671875" style="1" customWidth="1"/>
    <col min="10" max="10" width="4.6640625" style="1" customWidth="1"/>
    <col min="11" max="16384" width="9.109375" style="1"/>
  </cols>
  <sheetData>
    <row r="1" spans="1:9">
      <c r="B1" s="2" t="s">
        <v>35</v>
      </c>
      <c r="I1" s="2"/>
    </row>
    <row r="2" spans="1:9">
      <c r="B2" s="2" t="s">
        <v>34</v>
      </c>
      <c r="H2" s="59"/>
      <c r="I2" s="60"/>
    </row>
    <row r="3" spans="1:9">
      <c r="B3" s="61" t="s">
        <v>32</v>
      </c>
      <c r="C3" s="61"/>
      <c r="D3" s="61"/>
      <c r="E3" s="61"/>
      <c r="F3" s="61"/>
      <c r="G3" s="61"/>
      <c r="H3" s="61"/>
      <c r="I3" s="61"/>
    </row>
    <row r="4" spans="1:9">
      <c r="B4" s="3" t="s">
        <v>24</v>
      </c>
      <c r="C4" s="4">
        <f>C5+D11</f>
        <v>13937031.98</v>
      </c>
      <c r="D4" s="5" t="s">
        <v>6</v>
      </c>
      <c r="E4" s="6" t="s">
        <v>8</v>
      </c>
      <c r="F4" s="5"/>
      <c r="G4" s="62" t="s">
        <v>14</v>
      </c>
      <c r="H4" s="63"/>
      <c r="I4" s="64"/>
    </row>
    <row r="5" spans="1:9">
      <c r="B5" s="3" t="s">
        <v>25</v>
      </c>
      <c r="C5" s="4">
        <v>7777301.3399999999</v>
      </c>
      <c r="D5" s="5" t="s">
        <v>26</v>
      </c>
      <c r="E5" s="7">
        <v>1.1299999999999999E-2</v>
      </c>
      <c r="F5" s="8"/>
      <c r="G5" s="9"/>
      <c r="H5" s="9"/>
      <c r="I5" s="9"/>
    </row>
    <row r="6" spans="1:9">
      <c r="B6" s="3" t="s">
        <v>1</v>
      </c>
      <c r="C6" s="10">
        <v>48395</v>
      </c>
      <c r="D6" s="5" t="s">
        <v>31</v>
      </c>
      <c r="E6" s="7">
        <v>0.01</v>
      </c>
    </row>
    <row r="7" spans="1:9">
      <c r="B7" s="3" t="s">
        <v>0</v>
      </c>
      <c r="C7" s="11" t="s">
        <v>28</v>
      </c>
      <c r="D7" s="5" t="s">
        <v>9</v>
      </c>
      <c r="E7" s="12">
        <f>E5+E6</f>
        <v>2.1299999999999999E-2</v>
      </c>
    </row>
    <row r="8" spans="1:9" ht="21.6">
      <c r="B8" s="3" t="s">
        <v>27</v>
      </c>
      <c r="C8" s="13" t="s">
        <v>20</v>
      </c>
      <c r="D8" s="14" t="s">
        <v>30</v>
      </c>
      <c r="E8" s="12">
        <v>2E-3</v>
      </c>
      <c r="F8" s="68" t="s">
        <v>29</v>
      </c>
      <c r="G8" s="69"/>
      <c r="H8" s="69"/>
      <c r="I8" s="69"/>
    </row>
    <row r="9" spans="1:9">
      <c r="B9" s="15" t="s">
        <v>2</v>
      </c>
      <c r="C9" s="16" t="s">
        <v>33</v>
      </c>
    </row>
    <row r="10" spans="1:9">
      <c r="A10" s="17" t="s">
        <v>4</v>
      </c>
      <c r="B10" s="17" t="s">
        <v>3</v>
      </c>
      <c r="C10" s="18" t="s">
        <v>13</v>
      </c>
      <c r="D10" s="18" t="s">
        <v>11</v>
      </c>
      <c r="E10" s="17" t="s">
        <v>10</v>
      </c>
      <c r="F10" s="17" t="s">
        <v>5</v>
      </c>
      <c r="G10" s="17" t="s">
        <v>6</v>
      </c>
      <c r="H10" s="17" t="s">
        <v>7</v>
      </c>
      <c r="I10" s="17" t="s">
        <v>12</v>
      </c>
    </row>
    <row r="11" spans="1:9" s="22" customFormat="1" ht="10.199999999999999">
      <c r="A11" s="19">
        <v>1</v>
      </c>
      <c r="B11" s="20">
        <v>43009</v>
      </c>
      <c r="C11" s="21">
        <v>0</v>
      </c>
      <c r="D11" s="21">
        <v>6159730.6399999997</v>
      </c>
      <c r="E11" s="21">
        <f>C4*E8</f>
        <v>27874.063960000003</v>
      </c>
      <c r="F11" s="19">
        <v>0</v>
      </c>
      <c r="G11" s="19">
        <v>0</v>
      </c>
      <c r="H11" s="21">
        <f>E11+F11+G11</f>
        <v>27874.063960000003</v>
      </c>
      <c r="I11" s="19"/>
    </row>
    <row r="12" spans="1:9" s="27" customFormat="1">
      <c r="A12" s="23">
        <v>2</v>
      </c>
      <c r="B12" s="24">
        <v>43040</v>
      </c>
      <c r="C12" s="25">
        <f>C11+D11-F11</f>
        <v>6159730.6399999997</v>
      </c>
      <c r="D12" s="25">
        <v>0</v>
      </c>
      <c r="E12" s="25">
        <v>0</v>
      </c>
      <c r="F12" s="25">
        <v>0</v>
      </c>
      <c r="G12" s="26">
        <f>E$7*C12*I12/360</f>
        <v>10933.521886</v>
      </c>
      <c r="H12" s="26">
        <v>0</v>
      </c>
      <c r="I12" s="26">
        <v>30</v>
      </c>
    </row>
    <row r="13" spans="1:9" s="34" customFormat="1">
      <c r="A13" s="28">
        <v>3</v>
      </c>
      <c r="B13" s="29">
        <v>43070</v>
      </c>
      <c r="C13" s="30">
        <f>C12+D12-F12</f>
        <v>6159730.6399999997</v>
      </c>
      <c r="D13" s="30">
        <v>0</v>
      </c>
      <c r="E13" s="31">
        <v>0</v>
      </c>
      <c r="F13" s="32">
        <v>0</v>
      </c>
      <c r="G13" s="33">
        <f>E$7*C13*I13/360</f>
        <v>10933.521886</v>
      </c>
      <c r="H13" s="32">
        <f>G12+G13+F13</f>
        <v>21867.043772000001</v>
      </c>
      <c r="I13" s="33">
        <v>30</v>
      </c>
    </row>
    <row r="14" spans="1:9">
      <c r="A14" s="23">
        <v>4</v>
      </c>
      <c r="B14" s="24">
        <v>43101</v>
      </c>
      <c r="C14" s="25">
        <f>C13+D13-F13</f>
        <v>6159730.6399999997</v>
      </c>
      <c r="D14" s="25">
        <v>0</v>
      </c>
      <c r="E14" s="26">
        <v>0</v>
      </c>
      <c r="F14" s="25">
        <v>0</v>
      </c>
      <c r="G14" s="26">
        <f t="shared" ref="G14:G77" si="0">E$7*C14*I14/360</f>
        <v>10933.521886</v>
      </c>
      <c r="H14" s="25">
        <v>0</v>
      </c>
      <c r="I14" s="26">
        <v>30</v>
      </c>
    </row>
    <row r="15" spans="1:9" ht="15" customHeight="1">
      <c r="A15" s="23">
        <v>5</v>
      </c>
      <c r="B15" s="24">
        <v>43132</v>
      </c>
      <c r="C15" s="25">
        <f t="shared" ref="C15" si="1">C14+D14-F15</f>
        <v>6159730.6399999997</v>
      </c>
      <c r="D15" s="25">
        <v>0</v>
      </c>
      <c r="E15" s="26">
        <v>0</v>
      </c>
      <c r="F15" s="25">
        <v>0</v>
      </c>
      <c r="G15" s="26">
        <f t="shared" si="0"/>
        <v>10933.521886</v>
      </c>
      <c r="H15" s="25">
        <v>0</v>
      </c>
      <c r="I15" s="26">
        <v>30</v>
      </c>
    </row>
    <row r="16" spans="1:9">
      <c r="A16" s="23">
        <v>6</v>
      </c>
      <c r="B16" s="24">
        <v>43160</v>
      </c>
      <c r="C16" s="25">
        <f t="shared" ref="C16" si="2">C15+D15-F15</f>
        <v>6159730.6399999997</v>
      </c>
      <c r="D16" s="25">
        <v>0</v>
      </c>
      <c r="E16" s="26">
        <v>0</v>
      </c>
      <c r="F16" s="25">
        <v>0</v>
      </c>
      <c r="G16" s="26">
        <f t="shared" si="0"/>
        <v>10933.521886</v>
      </c>
      <c r="H16" s="25">
        <v>0</v>
      </c>
      <c r="I16" s="26">
        <v>30</v>
      </c>
    </row>
    <row r="17" spans="1:10" s="39" customFormat="1">
      <c r="A17" s="35">
        <v>7</v>
      </c>
      <c r="B17" s="36">
        <v>43191</v>
      </c>
      <c r="C17" s="37">
        <f t="shared" ref="C17" si="3">C16+D16-F17</f>
        <v>6159730.6399999997</v>
      </c>
      <c r="D17" s="37">
        <v>0</v>
      </c>
      <c r="E17" s="38">
        <v>0</v>
      </c>
      <c r="F17" s="37">
        <v>0</v>
      </c>
      <c r="G17" s="38">
        <f t="shared" si="0"/>
        <v>10933.521886</v>
      </c>
      <c r="H17" s="37">
        <v>0</v>
      </c>
      <c r="I17" s="38">
        <v>30</v>
      </c>
    </row>
    <row r="18" spans="1:10" s="44" customFormat="1">
      <c r="A18" s="40">
        <v>8</v>
      </c>
      <c r="B18" s="41">
        <v>43221</v>
      </c>
      <c r="C18" s="42">
        <f>C17+D17-F17</f>
        <v>6159730.6399999997</v>
      </c>
      <c r="D18" s="42">
        <v>0</v>
      </c>
      <c r="E18" s="43">
        <v>0</v>
      </c>
      <c r="F18" s="42">
        <v>0</v>
      </c>
      <c r="G18" s="43">
        <f t="shared" si="0"/>
        <v>10933.521886</v>
      </c>
      <c r="H18" s="42">
        <v>0</v>
      </c>
      <c r="I18" s="43">
        <v>30</v>
      </c>
    </row>
    <row r="19" spans="1:10" s="34" customFormat="1">
      <c r="A19" s="28">
        <v>9</v>
      </c>
      <c r="B19" s="29">
        <v>43252</v>
      </c>
      <c r="C19" s="45">
        <f t="shared" ref="C19:C23" si="4">C18+D18-F18</f>
        <v>6159730.6399999997</v>
      </c>
      <c r="D19" s="45">
        <v>0</v>
      </c>
      <c r="E19" s="46">
        <v>0</v>
      </c>
      <c r="F19" s="32">
        <v>481000</v>
      </c>
      <c r="G19" s="33">
        <f t="shared" si="0"/>
        <v>10933.521886</v>
      </c>
      <c r="H19" s="32">
        <f>G14+G15+G16+G17+G18+F19+G19</f>
        <v>546601.1313159999</v>
      </c>
      <c r="I19" s="33">
        <v>30</v>
      </c>
      <c r="J19" s="34">
        <v>1</v>
      </c>
    </row>
    <row r="20" spans="1:10" s="39" customFormat="1">
      <c r="A20" s="40">
        <v>10</v>
      </c>
      <c r="B20" s="41">
        <v>43282</v>
      </c>
      <c r="C20" s="37">
        <f>C19+D19-F19</f>
        <v>5678730.6399999997</v>
      </c>
      <c r="D20" s="37">
        <v>0</v>
      </c>
      <c r="E20" s="38">
        <v>0</v>
      </c>
      <c r="F20" s="37">
        <v>0</v>
      </c>
      <c r="G20" s="38">
        <f t="shared" si="0"/>
        <v>10079.746885999999</v>
      </c>
      <c r="H20" s="37">
        <v>0</v>
      </c>
      <c r="I20" s="38">
        <v>30</v>
      </c>
    </row>
    <row r="21" spans="1:10" s="39" customFormat="1">
      <c r="A21" s="40">
        <v>11</v>
      </c>
      <c r="B21" s="41">
        <v>43313</v>
      </c>
      <c r="C21" s="37">
        <f t="shared" si="4"/>
        <v>5678730.6399999997</v>
      </c>
      <c r="D21" s="37">
        <v>0</v>
      </c>
      <c r="E21" s="38">
        <v>0</v>
      </c>
      <c r="F21" s="37">
        <v>0</v>
      </c>
      <c r="G21" s="38">
        <f t="shared" si="0"/>
        <v>10079.746885999999</v>
      </c>
      <c r="H21" s="37">
        <v>0</v>
      </c>
      <c r="I21" s="38">
        <v>30</v>
      </c>
    </row>
    <row r="22" spans="1:10" s="39" customFormat="1">
      <c r="A22" s="40">
        <v>12</v>
      </c>
      <c r="B22" s="41">
        <v>43344</v>
      </c>
      <c r="C22" s="37">
        <f t="shared" si="4"/>
        <v>5678730.6399999997</v>
      </c>
      <c r="D22" s="37">
        <v>0</v>
      </c>
      <c r="E22" s="38">
        <v>0</v>
      </c>
      <c r="F22" s="37">
        <v>0</v>
      </c>
      <c r="G22" s="38">
        <f t="shared" si="0"/>
        <v>10079.746885999999</v>
      </c>
      <c r="H22" s="37">
        <v>0</v>
      </c>
      <c r="I22" s="38">
        <v>30</v>
      </c>
    </row>
    <row r="23" spans="1:10" s="44" customFormat="1">
      <c r="A23" s="40">
        <v>13</v>
      </c>
      <c r="B23" s="41">
        <v>43374</v>
      </c>
      <c r="C23" s="42">
        <f t="shared" si="4"/>
        <v>5678730.6399999997</v>
      </c>
      <c r="D23" s="44">
        <v>0</v>
      </c>
      <c r="E23" s="43">
        <v>0</v>
      </c>
      <c r="F23" s="42">
        <v>0</v>
      </c>
      <c r="G23" s="43">
        <f t="shared" si="0"/>
        <v>10079.746885999999</v>
      </c>
      <c r="H23" s="42">
        <v>0</v>
      </c>
      <c r="I23" s="43">
        <v>30</v>
      </c>
    </row>
    <row r="24" spans="1:10" s="39" customFormat="1">
      <c r="A24" s="40">
        <v>14</v>
      </c>
      <c r="B24" s="41">
        <v>43405</v>
      </c>
      <c r="C24" s="37">
        <f>C23+D23-F23</f>
        <v>5678730.6399999997</v>
      </c>
      <c r="D24" s="37">
        <v>0</v>
      </c>
      <c r="E24" s="38">
        <v>0</v>
      </c>
      <c r="F24" s="37">
        <v>0</v>
      </c>
      <c r="G24" s="43">
        <f t="shared" si="0"/>
        <v>10079.746885999999</v>
      </c>
      <c r="H24" s="42">
        <v>0</v>
      </c>
      <c r="I24" s="43">
        <v>30</v>
      </c>
    </row>
    <row r="25" spans="1:10" s="48" customFormat="1">
      <c r="A25" s="19">
        <v>15</v>
      </c>
      <c r="B25" s="47">
        <v>43435</v>
      </c>
      <c r="C25" s="45">
        <f>C24+D24-F24</f>
        <v>5678730.6399999997</v>
      </c>
      <c r="D25" s="32">
        <v>0</v>
      </c>
      <c r="E25" s="33">
        <v>0</v>
      </c>
      <c r="F25" s="32">
        <v>481000</v>
      </c>
      <c r="G25" s="33">
        <f t="shared" si="0"/>
        <v>10079.746885999999</v>
      </c>
      <c r="H25" s="32">
        <f>G20+G21+G22+G23+G24+F25+G25</f>
        <v>541478.48131599999</v>
      </c>
      <c r="I25" s="33">
        <v>30</v>
      </c>
      <c r="J25" s="48">
        <v>2</v>
      </c>
    </row>
    <row r="26" spans="1:10" s="39" customFormat="1">
      <c r="A26" s="40">
        <v>16</v>
      </c>
      <c r="B26" s="41">
        <v>43466</v>
      </c>
      <c r="C26" s="42">
        <f t="shared" ref="C26" si="5">C25+D25-F25</f>
        <v>5197730.6399999997</v>
      </c>
      <c r="D26" s="42">
        <v>0</v>
      </c>
      <c r="E26" s="43">
        <v>0</v>
      </c>
      <c r="F26" s="42">
        <v>0</v>
      </c>
      <c r="G26" s="43">
        <f t="shared" si="0"/>
        <v>9225.9718859999994</v>
      </c>
      <c r="H26" s="42">
        <v>0</v>
      </c>
      <c r="I26" s="43">
        <v>30</v>
      </c>
    </row>
    <row r="27" spans="1:10" s="39" customFormat="1">
      <c r="A27" s="40">
        <v>17</v>
      </c>
      <c r="B27" s="41">
        <v>43497</v>
      </c>
      <c r="C27" s="42">
        <f>C26+D26-F26</f>
        <v>5197730.6399999997</v>
      </c>
      <c r="D27" s="42">
        <v>0</v>
      </c>
      <c r="E27" s="43">
        <v>0</v>
      </c>
      <c r="F27" s="42">
        <v>0</v>
      </c>
      <c r="G27" s="43">
        <f t="shared" si="0"/>
        <v>9225.9718859999994</v>
      </c>
      <c r="H27" s="42">
        <v>0</v>
      </c>
      <c r="I27" s="43">
        <v>30</v>
      </c>
    </row>
    <row r="28" spans="1:10" s="39" customFormat="1">
      <c r="A28" s="40">
        <v>18</v>
      </c>
      <c r="B28" s="41">
        <v>43525</v>
      </c>
      <c r="C28" s="42">
        <f t="shared" ref="C28:C91" si="6">C27+D27-F27</f>
        <v>5197730.6399999997</v>
      </c>
      <c r="D28" s="42">
        <v>0</v>
      </c>
      <c r="E28" s="43">
        <v>0</v>
      </c>
      <c r="F28" s="42">
        <v>0</v>
      </c>
      <c r="G28" s="43">
        <f t="shared" si="0"/>
        <v>9225.9718859999994</v>
      </c>
      <c r="H28" s="42">
        <v>0</v>
      </c>
      <c r="I28" s="43">
        <v>30</v>
      </c>
    </row>
    <row r="29" spans="1:10" s="39" customFormat="1">
      <c r="A29" s="35">
        <v>19</v>
      </c>
      <c r="B29" s="36">
        <v>43556</v>
      </c>
      <c r="C29" s="37">
        <f t="shared" si="6"/>
        <v>5197730.6399999997</v>
      </c>
      <c r="D29" s="37">
        <v>0</v>
      </c>
      <c r="E29" s="38">
        <v>0</v>
      </c>
      <c r="F29" s="37">
        <v>0</v>
      </c>
      <c r="G29" s="38">
        <f t="shared" si="0"/>
        <v>9225.9718859999994</v>
      </c>
      <c r="H29" s="37">
        <v>0</v>
      </c>
      <c r="I29" s="38">
        <v>30</v>
      </c>
    </row>
    <row r="30" spans="1:10" s="44" customFormat="1">
      <c r="A30" s="40">
        <v>20</v>
      </c>
      <c r="B30" s="41">
        <v>43586</v>
      </c>
      <c r="C30" s="42">
        <f t="shared" si="6"/>
        <v>5197730.6399999997</v>
      </c>
      <c r="D30" s="42">
        <v>0</v>
      </c>
      <c r="E30" s="43">
        <v>0</v>
      </c>
      <c r="F30" s="42">
        <v>0</v>
      </c>
      <c r="G30" s="43">
        <f t="shared" si="0"/>
        <v>9225.9718859999994</v>
      </c>
      <c r="H30" s="42">
        <v>0</v>
      </c>
      <c r="I30" s="43">
        <v>30</v>
      </c>
    </row>
    <row r="31" spans="1:10" s="48" customFormat="1">
      <c r="A31" s="19">
        <v>21</v>
      </c>
      <c r="B31" s="47">
        <v>43617</v>
      </c>
      <c r="C31" s="32">
        <f t="shared" si="6"/>
        <v>5197730.6399999997</v>
      </c>
      <c r="D31" s="32">
        <v>0</v>
      </c>
      <c r="E31" s="33">
        <v>0</v>
      </c>
      <c r="F31" s="32">
        <v>481000</v>
      </c>
      <c r="G31" s="33">
        <f t="shared" si="0"/>
        <v>9225.9718859999994</v>
      </c>
      <c r="H31" s="32">
        <f>G31+G30+G29+G28+G27+G26+F31</f>
        <v>536355.83131599997</v>
      </c>
      <c r="I31" s="33">
        <v>30</v>
      </c>
      <c r="J31" s="48">
        <v>3</v>
      </c>
    </row>
    <row r="32" spans="1:10" s="39" customFormat="1">
      <c r="A32" s="40">
        <v>22</v>
      </c>
      <c r="B32" s="41">
        <v>43647</v>
      </c>
      <c r="C32" s="42">
        <f t="shared" si="6"/>
        <v>4716730.6399999997</v>
      </c>
      <c r="D32" s="42">
        <v>0</v>
      </c>
      <c r="E32" s="43">
        <v>0</v>
      </c>
      <c r="F32" s="42">
        <v>0</v>
      </c>
      <c r="G32" s="43">
        <f t="shared" si="0"/>
        <v>8372.1968859999997</v>
      </c>
      <c r="H32" s="42">
        <v>0</v>
      </c>
      <c r="I32" s="43">
        <v>30</v>
      </c>
    </row>
    <row r="33" spans="1:10" s="39" customFormat="1">
      <c r="A33" s="40">
        <v>23</v>
      </c>
      <c r="B33" s="41">
        <v>43678</v>
      </c>
      <c r="C33" s="42">
        <f t="shared" si="6"/>
        <v>4716730.6399999997</v>
      </c>
      <c r="D33" s="42">
        <v>0</v>
      </c>
      <c r="E33" s="43">
        <v>0</v>
      </c>
      <c r="F33" s="42">
        <v>0</v>
      </c>
      <c r="G33" s="43">
        <f t="shared" si="0"/>
        <v>8372.1968859999997</v>
      </c>
      <c r="H33" s="42">
        <v>0</v>
      </c>
      <c r="I33" s="43">
        <v>30</v>
      </c>
    </row>
    <row r="34" spans="1:10" s="39" customFormat="1">
      <c r="A34" s="40">
        <v>24</v>
      </c>
      <c r="B34" s="41">
        <v>43709</v>
      </c>
      <c r="C34" s="42">
        <f t="shared" si="6"/>
        <v>4716730.6399999997</v>
      </c>
      <c r="D34" s="42">
        <v>0</v>
      </c>
      <c r="E34" s="43">
        <v>0</v>
      </c>
      <c r="F34" s="42">
        <v>0</v>
      </c>
      <c r="G34" s="43">
        <f t="shared" si="0"/>
        <v>8372.1968859999997</v>
      </c>
      <c r="H34" s="42">
        <v>0</v>
      </c>
      <c r="I34" s="43">
        <v>30</v>
      </c>
    </row>
    <row r="35" spans="1:10" s="44" customFormat="1">
      <c r="A35" s="40">
        <v>25</v>
      </c>
      <c r="B35" s="41">
        <v>43739</v>
      </c>
      <c r="C35" s="42">
        <f t="shared" si="6"/>
        <v>4716730.6399999997</v>
      </c>
      <c r="D35" s="42">
        <v>0</v>
      </c>
      <c r="E35" s="43">
        <v>0</v>
      </c>
      <c r="F35" s="42">
        <v>0</v>
      </c>
      <c r="G35" s="43">
        <f t="shared" si="0"/>
        <v>8372.1968859999997</v>
      </c>
      <c r="H35" s="42">
        <v>0</v>
      </c>
      <c r="I35" s="43">
        <v>30</v>
      </c>
    </row>
    <row r="36" spans="1:10" s="39" customFormat="1">
      <c r="A36" s="40">
        <v>26</v>
      </c>
      <c r="B36" s="41">
        <v>43770</v>
      </c>
      <c r="C36" s="42">
        <f t="shared" si="6"/>
        <v>4716730.6399999997</v>
      </c>
      <c r="D36" s="42">
        <v>0</v>
      </c>
      <c r="E36" s="43">
        <v>0</v>
      </c>
      <c r="F36" s="42">
        <v>0</v>
      </c>
      <c r="G36" s="43">
        <f t="shared" si="0"/>
        <v>8372.1968859999997</v>
      </c>
      <c r="H36" s="42">
        <v>0</v>
      </c>
      <c r="I36" s="43">
        <v>30</v>
      </c>
    </row>
    <row r="37" spans="1:10" s="22" customFormat="1">
      <c r="A37" s="19">
        <v>27</v>
      </c>
      <c r="B37" s="20">
        <v>43800</v>
      </c>
      <c r="C37" s="21">
        <f>C36+D36-F36</f>
        <v>4716730.6399999997</v>
      </c>
      <c r="D37" s="21">
        <v>7777301.3399999999</v>
      </c>
      <c r="E37" s="49">
        <v>0</v>
      </c>
      <c r="F37" s="32">
        <v>481000</v>
      </c>
      <c r="G37" s="49">
        <f t="shared" si="0"/>
        <v>8372.1968859999997</v>
      </c>
      <c r="H37" s="21">
        <f>G33+G32+G34+G35+G36+F37+G37</f>
        <v>531233.18131600006</v>
      </c>
      <c r="I37" s="49">
        <v>30</v>
      </c>
      <c r="J37" s="22">
        <v>4</v>
      </c>
    </row>
    <row r="38" spans="1:10" s="39" customFormat="1">
      <c r="A38" s="40">
        <v>28</v>
      </c>
      <c r="B38" s="41">
        <v>43831</v>
      </c>
      <c r="C38" s="42">
        <f>C37+D37-F37</f>
        <v>12013031.98</v>
      </c>
      <c r="D38" s="42">
        <v>0</v>
      </c>
      <c r="E38" s="43">
        <v>0</v>
      </c>
      <c r="F38" s="42">
        <v>0</v>
      </c>
      <c r="G38" s="43">
        <f t="shared" si="0"/>
        <v>21323.131764499998</v>
      </c>
      <c r="H38" s="42">
        <v>0</v>
      </c>
      <c r="I38" s="43">
        <v>30</v>
      </c>
    </row>
    <row r="39" spans="1:10" s="39" customFormat="1">
      <c r="A39" s="40">
        <v>29</v>
      </c>
      <c r="B39" s="41">
        <v>43862</v>
      </c>
      <c r="C39" s="42">
        <f t="shared" si="6"/>
        <v>12013031.98</v>
      </c>
      <c r="D39" s="42">
        <v>0</v>
      </c>
      <c r="E39" s="43">
        <v>0</v>
      </c>
      <c r="F39" s="42">
        <v>0</v>
      </c>
      <c r="G39" s="43">
        <f t="shared" si="0"/>
        <v>21323.131764499998</v>
      </c>
      <c r="H39" s="42">
        <v>0</v>
      </c>
      <c r="I39" s="43">
        <v>30</v>
      </c>
    </row>
    <row r="40" spans="1:10" s="39" customFormat="1">
      <c r="A40" s="40">
        <v>30</v>
      </c>
      <c r="B40" s="41">
        <v>43891</v>
      </c>
      <c r="C40" s="42">
        <f t="shared" si="6"/>
        <v>12013031.98</v>
      </c>
      <c r="D40" s="42">
        <v>0</v>
      </c>
      <c r="E40" s="43">
        <v>0</v>
      </c>
      <c r="F40" s="42">
        <v>0</v>
      </c>
      <c r="G40" s="43">
        <f t="shared" si="0"/>
        <v>21323.131764499998</v>
      </c>
      <c r="H40" s="42">
        <v>0</v>
      </c>
      <c r="I40" s="43">
        <v>30</v>
      </c>
    </row>
    <row r="41" spans="1:10" s="39" customFormat="1">
      <c r="A41" s="35">
        <v>31</v>
      </c>
      <c r="B41" s="36">
        <v>43922</v>
      </c>
      <c r="C41" s="37">
        <f t="shared" si="6"/>
        <v>12013031.98</v>
      </c>
      <c r="D41" s="37">
        <v>0</v>
      </c>
      <c r="E41" s="38">
        <v>0</v>
      </c>
      <c r="F41" s="37">
        <v>0</v>
      </c>
      <c r="G41" s="38">
        <f t="shared" si="0"/>
        <v>21323.131764499998</v>
      </c>
      <c r="H41" s="37">
        <v>0</v>
      </c>
      <c r="I41" s="38">
        <v>30</v>
      </c>
    </row>
    <row r="42" spans="1:10" s="44" customFormat="1" ht="15" customHeight="1">
      <c r="A42" s="40">
        <v>32</v>
      </c>
      <c r="B42" s="41">
        <v>43952</v>
      </c>
      <c r="C42" s="42">
        <f t="shared" si="6"/>
        <v>12013031.98</v>
      </c>
      <c r="D42" s="42">
        <v>0</v>
      </c>
      <c r="E42" s="43">
        <v>0</v>
      </c>
      <c r="F42" s="42">
        <v>0</v>
      </c>
      <c r="G42" s="43">
        <f t="shared" si="0"/>
        <v>21323.131764499998</v>
      </c>
      <c r="H42" s="42">
        <v>0</v>
      </c>
      <c r="I42" s="43">
        <v>30</v>
      </c>
    </row>
    <row r="43" spans="1:10" s="48" customFormat="1">
      <c r="A43" s="19">
        <v>33</v>
      </c>
      <c r="B43" s="47">
        <v>43983</v>
      </c>
      <c r="C43" s="32">
        <f t="shared" si="6"/>
        <v>12013031.98</v>
      </c>
      <c r="D43" s="32">
        <v>0</v>
      </c>
      <c r="E43" s="33">
        <v>0</v>
      </c>
      <c r="F43" s="32">
        <v>481000</v>
      </c>
      <c r="G43" s="33">
        <f t="shared" si="0"/>
        <v>21323.131764499998</v>
      </c>
      <c r="H43" s="32">
        <f>F43+G43+G42+G41+G40+G39+G395+G38</f>
        <v>608938.7905870002</v>
      </c>
      <c r="I43" s="33">
        <v>30</v>
      </c>
      <c r="J43" s="48">
        <v>5</v>
      </c>
    </row>
    <row r="44" spans="1:10" s="39" customFormat="1">
      <c r="A44" s="40">
        <v>34</v>
      </c>
      <c r="B44" s="41">
        <v>44013</v>
      </c>
      <c r="C44" s="42">
        <f t="shared" si="6"/>
        <v>11532031.98</v>
      </c>
      <c r="D44" s="42">
        <v>0</v>
      </c>
      <c r="E44" s="43">
        <v>0</v>
      </c>
      <c r="F44" s="42">
        <v>0</v>
      </c>
      <c r="G44" s="43">
        <f t="shared" si="0"/>
        <v>20469.3567645</v>
      </c>
      <c r="H44" s="42">
        <v>0</v>
      </c>
      <c r="I44" s="43">
        <v>30</v>
      </c>
    </row>
    <row r="45" spans="1:10" s="39" customFormat="1">
      <c r="A45" s="40">
        <v>35</v>
      </c>
      <c r="B45" s="41">
        <v>44044</v>
      </c>
      <c r="C45" s="42">
        <f t="shared" si="6"/>
        <v>11532031.98</v>
      </c>
      <c r="D45" s="42">
        <v>0</v>
      </c>
      <c r="E45" s="43">
        <v>0</v>
      </c>
      <c r="F45" s="42">
        <v>0</v>
      </c>
      <c r="G45" s="43">
        <f t="shared" si="0"/>
        <v>20469.3567645</v>
      </c>
      <c r="H45" s="42">
        <v>0</v>
      </c>
      <c r="I45" s="43">
        <v>30</v>
      </c>
    </row>
    <row r="46" spans="1:10" s="39" customFormat="1">
      <c r="A46" s="40">
        <v>36</v>
      </c>
      <c r="B46" s="41">
        <v>44075</v>
      </c>
      <c r="C46" s="42">
        <f t="shared" si="6"/>
        <v>11532031.98</v>
      </c>
      <c r="D46" s="42">
        <v>0</v>
      </c>
      <c r="E46" s="43">
        <v>0</v>
      </c>
      <c r="F46" s="42">
        <v>0</v>
      </c>
      <c r="G46" s="43">
        <f t="shared" si="0"/>
        <v>20469.3567645</v>
      </c>
      <c r="H46" s="42">
        <v>0</v>
      </c>
      <c r="I46" s="43">
        <v>30</v>
      </c>
    </row>
    <row r="47" spans="1:10" s="44" customFormat="1">
      <c r="A47" s="40">
        <v>37</v>
      </c>
      <c r="B47" s="41">
        <v>44105</v>
      </c>
      <c r="C47" s="42">
        <f t="shared" si="6"/>
        <v>11532031.98</v>
      </c>
      <c r="D47" s="42">
        <v>0</v>
      </c>
      <c r="E47" s="43">
        <v>0</v>
      </c>
      <c r="F47" s="42">
        <v>0</v>
      </c>
      <c r="G47" s="43">
        <f t="shared" si="0"/>
        <v>20469.3567645</v>
      </c>
      <c r="H47" s="42">
        <v>0</v>
      </c>
      <c r="I47" s="43">
        <v>30</v>
      </c>
    </row>
    <row r="48" spans="1:10" s="39" customFormat="1">
      <c r="A48" s="40">
        <v>38</v>
      </c>
      <c r="B48" s="41">
        <v>44136</v>
      </c>
      <c r="C48" s="42">
        <f t="shared" si="6"/>
        <v>11532031.98</v>
      </c>
      <c r="D48" s="42">
        <v>0</v>
      </c>
      <c r="E48" s="43">
        <v>0</v>
      </c>
      <c r="F48" s="42">
        <v>0</v>
      </c>
      <c r="G48" s="43">
        <f t="shared" si="0"/>
        <v>20469.3567645</v>
      </c>
      <c r="H48" s="42">
        <v>0</v>
      </c>
      <c r="I48" s="43">
        <v>30</v>
      </c>
    </row>
    <row r="49" spans="1:10" s="48" customFormat="1">
      <c r="A49" s="19">
        <v>39</v>
      </c>
      <c r="B49" s="47">
        <v>44166</v>
      </c>
      <c r="C49" s="32">
        <f t="shared" si="6"/>
        <v>11532031.98</v>
      </c>
      <c r="D49" s="32">
        <v>0</v>
      </c>
      <c r="E49" s="33">
        <v>0</v>
      </c>
      <c r="F49" s="32">
        <v>481000</v>
      </c>
      <c r="G49" s="33">
        <f t="shared" si="0"/>
        <v>20469.3567645</v>
      </c>
      <c r="H49" s="32">
        <f>F49+G49+G48+G47+G46+G45+G44</f>
        <v>603816.14058700018</v>
      </c>
      <c r="I49" s="33">
        <v>30</v>
      </c>
      <c r="J49" s="48">
        <v>6</v>
      </c>
    </row>
    <row r="50" spans="1:10" s="39" customFormat="1">
      <c r="A50" s="40">
        <v>40</v>
      </c>
      <c r="B50" s="41">
        <v>44197</v>
      </c>
      <c r="C50" s="42">
        <f t="shared" si="6"/>
        <v>11051031.98</v>
      </c>
      <c r="D50" s="42">
        <v>0</v>
      </c>
      <c r="E50" s="43">
        <v>0</v>
      </c>
      <c r="F50" s="42">
        <v>0</v>
      </c>
      <c r="G50" s="43">
        <f t="shared" si="0"/>
        <v>19615.581764500002</v>
      </c>
      <c r="H50" s="42">
        <v>0</v>
      </c>
      <c r="I50" s="43">
        <v>30</v>
      </c>
    </row>
    <row r="51" spans="1:10" s="39" customFormat="1">
      <c r="A51" s="40">
        <v>41</v>
      </c>
      <c r="B51" s="41">
        <v>44228</v>
      </c>
      <c r="C51" s="42">
        <f t="shared" si="6"/>
        <v>11051031.98</v>
      </c>
      <c r="D51" s="42">
        <v>0</v>
      </c>
      <c r="E51" s="43">
        <v>0</v>
      </c>
      <c r="F51" s="42">
        <v>0</v>
      </c>
      <c r="G51" s="43">
        <f t="shared" si="0"/>
        <v>19615.581764500002</v>
      </c>
      <c r="H51" s="42">
        <v>0</v>
      </c>
      <c r="I51" s="43">
        <v>30</v>
      </c>
    </row>
    <row r="52" spans="1:10" s="39" customFormat="1">
      <c r="A52" s="40">
        <v>42</v>
      </c>
      <c r="B52" s="41">
        <v>44256</v>
      </c>
      <c r="C52" s="42">
        <f t="shared" si="6"/>
        <v>11051031.98</v>
      </c>
      <c r="D52" s="42">
        <v>0</v>
      </c>
      <c r="E52" s="43">
        <v>0</v>
      </c>
      <c r="F52" s="42">
        <v>0</v>
      </c>
      <c r="G52" s="43">
        <f t="shared" si="0"/>
        <v>19615.581764500002</v>
      </c>
      <c r="H52" s="42">
        <v>0</v>
      </c>
      <c r="I52" s="43">
        <v>30</v>
      </c>
    </row>
    <row r="53" spans="1:10" s="39" customFormat="1">
      <c r="A53" s="35">
        <v>43</v>
      </c>
      <c r="B53" s="36">
        <v>44287</v>
      </c>
      <c r="C53" s="37">
        <f t="shared" si="6"/>
        <v>11051031.98</v>
      </c>
      <c r="D53" s="37">
        <v>0</v>
      </c>
      <c r="E53" s="38">
        <v>0</v>
      </c>
      <c r="F53" s="37">
        <v>0</v>
      </c>
      <c r="G53" s="38">
        <f t="shared" si="0"/>
        <v>19615.581764500002</v>
      </c>
      <c r="H53" s="37">
        <v>0</v>
      </c>
      <c r="I53" s="38">
        <v>30</v>
      </c>
    </row>
    <row r="54" spans="1:10" s="44" customFormat="1">
      <c r="A54" s="40">
        <v>44</v>
      </c>
      <c r="B54" s="41">
        <v>44317</v>
      </c>
      <c r="C54" s="42">
        <f t="shared" si="6"/>
        <v>11051031.98</v>
      </c>
      <c r="D54" s="42">
        <v>0</v>
      </c>
      <c r="E54" s="43">
        <v>0</v>
      </c>
      <c r="F54" s="42">
        <v>0</v>
      </c>
      <c r="G54" s="43">
        <f t="shared" si="0"/>
        <v>19615.581764500002</v>
      </c>
      <c r="H54" s="42">
        <v>0</v>
      </c>
      <c r="I54" s="43">
        <v>30</v>
      </c>
    </row>
    <row r="55" spans="1:10" s="48" customFormat="1">
      <c r="A55" s="19">
        <v>45</v>
      </c>
      <c r="B55" s="47">
        <v>44348</v>
      </c>
      <c r="C55" s="32">
        <f t="shared" si="6"/>
        <v>11051031.98</v>
      </c>
      <c r="D55" s="32">
        <v>0</v>
      </c>
      <c r="E55" s="33">
        <v>0</v>
      </c>
      <c r="F55" s="32">
        <v>481000</v>
      </c>
      <c r="G55" s="33">
        <f t="shared" si="0"/>
        <v>19615.581764500002</v>
      </c>
      <c r="H55" s="32">
        <f>F55+G55+G54+G53+G52+G51+G515+G50</f>
        <v>598693.49058700004</v>
      </c>
      <c r="I55" s="33">
        <v>30</v>
      </c>
      <c r="J55" s="48">
        <v>7</v>
      </c>
    </row>
    <row r="56" spans="1:10" s="39" customFormat="1">
      <c r="A56" s="40">
        <v>46</v>
      </c>
      <c r="B56" s="41">
        <v>44378</v>
      </c>
      <c r="C56" s="42">
        <f t="shared" si="6"/>
        <v>10570031.98</v>
      </c>
      <c r="D56" s="42">
        <v>0</v>
      </c>
      <c r="E56" s="43">
        <v>0</v>
      </c>
      <c r="F56" s="42">
        <v>0</v>
      </c>
      <c r="G56" s="43">
        <f t="shared" si="0"/>
        <v>18761.806764500001</v>
      </c>
      <c r="H56" s="42">
        <v>0</v>
      </c>
      <c r="I56" s="43">
        <v>30</v>
      </c>
    </row>
    <row r="57" spans="1:10" s="39" customFormat="1">
      <c r="A57" s="40">
        <v>47</v>
      </c>
      <c r="B57" s="41">
        <v>44409</v>
      </c>
      <c r="C57" s="42">
        <f t="shared" si="6"/>
        <v>10570031.98</v>
      </c>
      <c r="D57" s="42">
        <v>0</v>
      </c>
      <c r="E57" s="43">
        <v>0</v>
      </c>
      <c r="F57" s="42">
        <v>0</v>
      </c>
      <c r="G57" s="43">
        <f t="shared" si="0"/>
        <v>18761.806764500001</v>
      </c>
      <c r="H57" s="42">
        <v>0</v>
      </c>
      <c r="I57" s="43">
        <v>30</v>
      </c>
    </row>
    <row r="58" spans="1:10" s="39" customFormat="1">
      <c r="A58" s="40">
        <v>48</v>
      </c>
      <c r="B58" s="41">
        <v>44440</v>
      </c>
      <c r="C58" s="42">
        <f t="shared" si="6"/>
        <v>10570031.98</v>
      </c>
      <c r="D58" s="42">
        <v>0</v>
      </c>
      <c r="E58" s="43">
        <v>0</v>
      </c>
      <c r="F58" s="42">
        <v>0</v>
      </c>
      <c r="G58" s="43">
        <f t="shared" si="0"/>
        <v>18761.806764500001</v>
      </c>
      <c r="H58" s="42">
        <v>0</v>
      </c>
      <c r="I58" s="43">
        <v>30</v>
      </c>
    </row>
    <row r="59" spans="1:10" s="44" customFormat="1">
      <c r="A59" s="40">
        <v>49</v>
      </c>
      <c r="B59" s="41">
        <v>44470</v>
      </c>
      <c r="C59" s="42">
        <f t="shared" si="6"/>
        <v>10570031.98</v>
      </c>
      <c r="D59" s="42">
        <v>0</v>
      </c>
      <c r="E59" s="43">
        <v>0</v>
      </c>
      <c r="F59" s="42">
        <v>0</v>
      </c>
      <c r="G59" s="43">
        <f t="shared" si="0"/>
        <v>18761.806764500001</v>
      </c>
      <c r="H59" s="42">
        <v>0</v>
      </c>
      <c r="I59" s="43">
        <v>30</v>
      </c>
    </row>
    <row r="60" spans="1:10" s="39" customFormat="1">
      <c r="A60" s="40">
        <v>50</v>
      </c>
      <c r="B60" s="41">
        <v>44501</v>
      </c>
      <c r="C60" s="42">
        <f t="shared" si="6"/>
        <v>10570031.98</v>
      </c>
      <c r="D60" s="42">
        <v>0</v>
      </c>
      <c r="E60" s="43">
        <v>0</v>
      </c>
      <c r="F60" s="42">
        <v>0</v>
      </c>
      <c r="G60" s="43">
        <f t="shared" si="0"/>
        <v>18761.806764500001</v>
      </c>
      <c r="H60" s="42">
        <v>0</v>
      </c>
      <c r="I60" s="43">
        <v>30</v>
      </c>
    </row>
    <row r="61" spans="1:10" s="48" customFormat="1">
      <c r="A61" s="19">
        <v>51</v>
      </c>
      <c r="B61" s="47">
        <v>44531</v>
      </c>
      <c r="C61" s="32">
        <f t="shared" si="6"/>
        <v>10570031.98</v>
      </c>
      <c r="D61" s="32">
        <v>0</v>
      </c>
      <c r="E61" s="33">
        <v>0</v>
      </c>
      <c r="F61" s="32">
        <v>481000</v>
      </c>
      <c r="G61" s="33">
        <f t="shared" si="0"/>
        <v>18761.806764500001</v>
      </c>
      <c r="H61" s="32">
        <f>F61+G61+G60+G59+G58+G57+G575+G56</f>
        <v>593570.8405869999</v>
      </c>
      <c r="I61" s="33">
        <v>30</v>
      </c>
      <c r="J61" s="48">
        <v>8</v>
      </c>
    </row>
    <row r="62" spans="1:10" s="39" customFormat="1">
      <c r="A62" s="40">
        <v>52</v>
      </c>
      <c r="B62" s="41">
        <v>44562</v>
      </c>
      <c r="C62" s="42">
        <f t="shared" si="6"/>
        <v>10089031.98</v>
      </c>
      <c r="D62" s="42">
        <v>0</v>
      </c>
      <c r="E62" s="43">
        <v>0</v>
      </c>
      <c r="F62" s="42">
        <v>0</v>
      </c>
      <c r="G62" s="43">
        <f t="shared" si="0"/>
        <v>17908.0317645</v>
      </c>
      <c r="H62" s="42">
        <v>0</v>
      </c>
      <c r="I62" s="43">
        <v>30</v>
      </c>
    </row>
    <row r="63" spans="1:10" s="39" customFormat="1">
      <c r="A63" s="40">
        <v>53</v>
      </c>
      <c r="B63" s="41">
        <v>44593</v>
      </c>
      <c r="C63" s="42">
        <f t="shared" si="6"/>
        <v>10089031.98</v>
      </c>
      <c r="D63" s="42">
        <v>0</v>
      </c>
      <c r="E63" s="43">
        <v>0</v>
      </c>
      <c r="F63" s="42">
        <v>0</v>
      </c>
      <c r="G63" s="43">
        <f t="shared" si="0"/>
        <v>17908.0317645</v>
      </c>
      <c r="H63" s="42">
        <v>0</v>
      </c>
      <c r="I63" s="43">
        <v>30</v>
      </c>
    </row>
    <row r="64" spans="1:10" s="39" customFormat="1">
      <c r="A64" s="40">
        <v>54</v>
      </c>
      <c r="B64" s="41">
        <v>44621</v>
      </c>
      <c r="C64" s="42">
        <f t="shared" si="6"/>
        <v>10089031.98</v>
      </c>
      <c r="D64" s="42">
        <v>0</v>
      </c>
      <c r="E64" s="43">
        <v>0</v>
      </c>
      <c r="F64" s="42">
        <v>0</v>
      </c>
      <c r="G64" s="43">
        <f t="shared" si="0"/>
        <v>17908.0317645</v>
      </c>
      <c r="H64" s="42">
        <v>0</v>
      </c>
      <c r="I64" s="43">
        <v>30</v>
      </c>
    </row>
    <row r="65" spans="1:10" s="39" customFormat="1">
      <c r="A65" s="35">
        <v>55</v>
      </c>
      <c r="B65" s="36">
        <v>44652</v>
      </c>
      <c r="C65" s="37">
        <f t="shared" si="6"/>
        <v>10089031.98</v>
      </c>
      <c r="D65" s="37">
        <v>0</v>
      </c>
      <c r="E65" s="38">
        <v>0</v>
      </c>
      <c r="F65" s="37">
        <v>0</v>
      </c>
      <c r="G65" s="38">
        <f t="shared" si="0"/>
        <v>17908.0317645</v>
      </c>
      <c r="H65" s="37">
        <v>0</v>
      </c>
      <c r="I65" s="38">
        <v>30</v>
      </c>
    </row>
    <row r="66" spans="1:10" s="44" customFormat="1">
      <c r="A66" s="40">
        <v>56</v>
      </c>
      <c r="B66" s="41">
        <v>44682</v>
      </c>
      <c r="C66" s="42">
        <f t="shared" si="6"/>
        <v>10089031.98</v>
      </c>
      <c r="D66" s="42">
        <v>0</v>
      </c>
      <c r="E66" s="43">
        <v>0</v>
      </c>
      <c r="F66" s="42">
        <v>0</v>
      </c>
      <c r="G66" s="43">
        <f t="shared" si="0"/>
        <v>17908.0317645</v>
      </c>
      <c r="H66" s="42">
        <v>0</v>
      </c>
      <c r="I66" s="43">
        <v>30</v>
      </c>
    </row>
    <row r="67" spans="1:10" s="48" customFormat="1">
      <c r="A67" s="19">
        <v>57</v>
      </c>
      <c r="B67" s="47">
        <v>44713</v>
      </c>
      <c r="C67" s="32">
        <f t="shared" si="6"/>
        <v>10089031.98</v>
      </c>
      <c r="D67" s="32">
        <v>0</v>
      </c>
      <c r="E67" s="33">
        <v>0</v>
      </c>
      <c r="F67" s="32">
        <v>481000</v>
      </c>
      <c r="G67" s="33">
        <f t="shared" si="0"/>
        <v>17908.0317645</v>
      </c>
      <c r="H67" s="32">
        <f>F67+G67+G66+G65+G64+G63+G635+G62</f>
        <v>588448.19058699987</v>
      </c>
      <c r="I67" s="33">
        <v>30</v>
      </c>
      <c r="J67" s="48">
        <v>9</v>
      </c>
    </row>
    <row r="68" spans="1:10" s="39" customFormat="1">
      <c r="A68" s="35">
        <v>58</v>
      </c>
      <c r="B68" s="36">
        <v>44743</v>
      </c>
      <c r="C68" s="37">
        <f t="shared" si="6"/>
        <v>9608031.9800000004</v>
      </c>
      <c r="D68" s="37">
        <v>0</v>
      </c>
      <c r="E68" s="38">
        <v>0</v>
      </c>
      <c r="F68" s="37">
        <v>0</v>
      </c>
      <c r="G68" s="38">
        <f t="shared" si="0"/>
        <v>17054.256764499998</v>
      </c>
      <c r="H68" s="37">
        <v>0</v>
      </c>
      <c r="I68" s="38">
        <v>30</v>
      </c>
    </row>
    <row r="69" spans="1:10" s="39" customFormat="1">
      <c r="A69" s="35">
        <v>59</v>
      </c>
      <c r="B69" s="36">
        <v>44774</v>
      </c>
      <c r="C69" s="37">
        <f t="shared" si="6"/>
        <v>9608031.9800000004</v>
      </c>
      <c r="D69" s="37">
        <v>0</v>
      </c>
      <c r="E69" s="38">
        <v>0</v>
      </c>
      <c r="F69" s="37">
        <v>0</v>
      </c>
      <c r="G69" s="38">
        <f t="shared" si="0"/>
        <v>17054.256764499998</v>
      </c>
      <c r="H69" s="37">
        <v>0</v>
      </c>
      <c r="I69" s="38">
        <v>30</v>
      </c>
    </row>
    <row r="70" spans="1:10" s="39" customFormat="1">
      <c r="A70" s="35">
        <v>60</v>
      </c>
      <c r="B70" s="36">
        <v>44805</v>
      </c>
      <c r="C70" s="37">
        <f t="shared" si="6"/>
        <v>9608031.9800000004</v>
      </c>
      <c r="D70" s="37">
        <v>0</v>
      </c>
      <c r="E70" s="38">
        <v>0</v>
      </c>
      <c r="F70" s="37">
        <v>0</v>
      </c>
      <c r="G70" s="38">
        <f t="shared" si="0"/>
        <v>17054.256764499998</v>
      </c>
      <c r="H70" s="37">
        <v>0</v>
      </c>
      <c r="I70" s="38">
        <v>30</v>
      </c>
    </row>
    <row r="71" spans="1:10" s="44" customFormat="1">
      <c r="A71" s="40">
        <v>61</v>
      </c>
      <c r="B71" s="41">
        <v>44835</v>
      </c>
      <c r="C71" s="42">
        <f t="shared" si="6"/>
        <v>9608031.9800000004</v>
      </c>
      <c r="D71" s="42">
        <v>0</v>
      </c>
      <c r="E71" s="43">
        <v>0</v>
      </c>
      <c r="F71" s="42">
        <v>0</v>
      </c>
      <c r="G71" s="43">
        <f t="shared" si="0"/>
        <v>17054.256764499998</v>
      </c>
      <c r="H71" s="42">
        <v>0</v>
      </c>
      <c r="I71" s="43">
        <v>30</v>
      </c>
    </row>
    <row r="72" spans="1:10" s="39" customFormat="1">
      <c r="A72" s="35">
        <v>62</v>
      </c>
      <c r="B72" s="36">
        <v>44866</v>
      </c>
      <c r="C72" s="37">
        <f t="shared" si="6"/>
        <v>9608031.9800000004</v>
      </c>
      <c r="D72" s="37">
        <v>0</v>
      </c>
      <c r="E72" s="38">
        <v>0</v>
      </c>
      <c r="F72" s="37">
        <v>0</v>
      </c>
      <c r="G72" s="38">
        <f t="shared" si="0"/>
        <v>17054.256764499998</v>
      </c>
      <c r="H72" s="37">
        <v>0</v>
      </c>
      <c r="I72" s="38">
        <v>30</v>
      </c>
    </row>
    <row r="73" spans="1:10" s="48" customFormat="1">
      <c r="A73" s="19">
        <v>63</v>
      </c>
      <c r="B73" s="47">
        <v>44896</v>
      </c>
      <c r="C73" s="32">
        <f t="shared" si="6"/>
        <v>9608031.9800000004</v>
      </c>
      <c r="D73" s="32">
        <v>0</v>
      </c>
      <c r="E73" s="33">
        <v>0</v>
      </c>
      <c r="F73" s="32">
        <v>481000</v>
      </c>
      <c r="G73" s="33">
        <f t="shared" si="0"/>
        <v>17054.256764499998</v>
      </c>
      <c r="H73" s="32">
        <f>F73+G73+G72+G71+G70+G69+G695+G68</f>
        <v>583325.5405870002</v>
      </c>
      <c r="I73" s="33">
        <v>30</v>
      </c>
      <c r="J73" s="48">
        <v>10</v>
      </c>
    </row>
    <row r="74" spans="1:10" s="39" customFormat="1">
      <c r="A74" s="35">
        <v>64</v>
      </c>
      <c r="B74" s="36">
        <v>44927</v>
      </c>
      <c r="C74" s="37">
        <f t="shared" si="6"/>
        <v>9127031.9800000004</v>
      </c>
      <c r="D74" s="37">
        <v>0</v>
      </c>
      <c r="E74" s="38">
        <v>0</v>
      </c>
      <c r="F74" s="37">
        <v>0</v>
      </c>
      <c r="G74" s="38">
        <f t="shared" si="0"/>
        <v>16200.4817645</v>
      </c>
      <c r="H74" s="37">
        <v>0</v>
      </c>
      <c r="I74" s="38">
        <v>30</v>
      </c>
    </row>
    <row r="75" spans="1:10" s="39" customFormat="1">
      <c r="A75" s="35">
        <v>65</v>
      </c>
      <c r="B75" s="36">
        <v>44958</v>
      </c>
      <c r="C75" s="37">
        <f t="shared" si="6"/>
        <v>9127031.9800000004</v>
      </c>
      <c r="D75" s="37">
        <v>0</v>
      </c>
      <c r="E75" s="38">
        <v>0</v>
      </c>
      <c r="F75" s="37">
        <v>0</v>
      </c>
      <c r="G75" s="38">
        <f t="shared" si="0"/>
        <v>16200.4817645</v>
      </c>
      <c r="H75" s="37">
        <v>0</v>
      </c>
      <c r="I75" s="38">
        <v>30</v>
      </c>
    </row>
    <row r="76" spans="1:10" s="39" customFormat="1">
      <c r="A76" s="35">
        <v>66</v>
      </c>
      <c r="B76" s="36">
        <v>44986</v>
      </c>
      <c r="C76" s="37">
        <f t="shared" si="6"/>
        <v>9127031.9800000004</v>
      </c>
      <c r="D76" s="37">
        <v>0</v>
      </c>
      <c r="E76" s="38">
        <v>0</v>
      </c>
      <c r="F76" s="37">
        <v>0</v>
      </c>
      <c r="G76" s="38">
        <f t="shared" si="0"/>
        <v>16200.4817645</v>
      </c>
      <c r="H76" s="37">
        <v>0</v>
      </c>
      <c r="I76" s="38">
        <v>30</v>
      </c>
    </row>
    <row r="77" spans="1:10" s="39" customFormat="1">
      <c r="A77" s="35">
        <v>67</v>
      </c>
      <c r="B77" s="36">
        <v>45017</v>
      </c>
      <c r="C77" s="37">
        <f t="shared" si="6"/>
        <v>9127031.9800000004</v>
      </c>
      <c r="D77" s="37">
        <v>0</v>
      </c>
      <c r="E77" s="38">
        <v>0</v>
      </c>
      <c r="F77" s="37">
        <v>0</v>
      </c>
      <c r="G77" s="38">
        <f t="shared" si="0"/>
        <v>16200.4817645</v>
      </c>
      <c r="H77" s="37">
        <v>0</v>
      </c>
      <c r="I77" s="38">
        <v>30</v>
      </c>
    </row>
    <row r="78" spans="1:10" s="44" customFormat="1">
      <c r="A78" s="40">
        <v>68</v>
      </c>
      <c r="B78" s="41">
        <v>45047</v>
      </c>
      <c r="C78" s="42">
        <f t="shared" si="6"/>
        <v>9127031.9800000004</v>
      </c>
      <c r="D78" s="42">
        <v>0</v>
      </c>
      <c r="E78" s="43">
        <v>0</v>
      </c>
      <c r="F78" s="42">
        <v>0</v>
      </c>
      <c r="G78" s="43">
        <f t="shared" ref="G78:G141" si="7">E$7*C78*I78/360</f>
        <v>16200.4817645</v>
      </c>
      <c r="H78" s="42">
        <v>0</v>
      </c>
      <c r="I78" s="43">
        <v>30</v>
      </c>
    </row>
    <row r="79" spans="1:10" s="48" customFormat="1">
      <c r="A79" s="19">
        <v>69</v>
      </c>
      <c r="B79" s="47">
        <v>45078</v>
      </c>
      <c r="C79" s="32">
        <f t="shared" si="6"/>
        <v>9127031.9800000004</v>
      </c>
      <c r="D79" s="32">
        <v>0</v>
      </c>
      <c r="E79" s="33">
        <v>0</v>
      </c>
      <c r="F79" s="32">
        <v>481000</v>
      </c>
      <c r="G79" s="33">
        <f t="shared" si="7"/>
        <v>16200.4817645</v>
      </c>
      <c r="H79" s="32">
        <f>F79+G79+G78+G77+G76+G75+G755+G74</f>
        <v>578202.89058700018</v>
      </c>
      <c r="I79" s="33">
        <v>30</v>
      </c>
      <c r="J79" s="48">
        <v>11</v>
      </c>
    </row>
    <row r="80" spans="1:10" s="39" customFormat="1">
      <c r="A80" s="35">
        <v>70</v>
      </c>
      <c r="B80" s="36">
        <v>45108</v>
      </c>
      <c r="C80" s="37">
        <f t="shared" si="6"/>
        <v>8646031.9800000004</v>
      </c>
      <c r="D80" s="37">
        <v>0</v>
      </c>
      <c r="E80" s="38">
        <v>0</v>
      </c>
      <c r="F80" s="37">
        <v>0</v>
      </c>
      <c r="G80" s="38">
        <f t="shared" si="7"/>
        <v>15346.706764500001</v>
      </c>
      <c r="H80" s="37">
        <v>0</v>
      </c>
      <c r="I80" s="38">
        <v>30</v>
      </c>
    </row>
    <row r="81" spans="1:10" s="39" customFormat="1">
      <c r="A81" s="35">
        <v>71</v>
      </c>
      <c r="B81" s="36">
        <v>45139</v>
      </c>
      <c r="C81" s="37">
        <f t="shared" si="6"/>
        <v>8646031.9800000004</v>
      </c>
      <c r="D81" s="37">
        <v>0</v>
      </c>
      <c r="E81" s="38">
        <v>0</v>
      </c>
      <c r="F81" s="37">
        <v>0</v>
      </c>
      <c r="G81" s="38">
        <f t="shared" si="7"/>
        <v>15346.706764500001</v>
      </c>
      <c r="H81" s="37">
        <v>0</v>
      </c>
      <c r="I81" s="38">
        <v>30</v>
      </c>
    </row>
    <row r="82" spans="1:10" s="39" customFormat="1">
      <c r="A82" s="35">
        <v>72</v>
      </c>
      <c r="B82" s="36">
        <v>45170</v>
      </c>
      <c r="C82" s="37">
        <f t="shared" si="6"/>
        <v>8646031.9800000004</v>
      </c>
      <c r="D82" s="37">
        <v>0</v>
      </c>
      <c r="E82" s="38">
        <v>0</v>
      </c>
      <c r="F82" s="37">
        <v>0</v>
      </c>
      <c r="G82" s="38">
        <f t="shared" si="7"/>
        <v>15346.706764500001</v>
      </c>
      <c r="H82" s="37">
        <v>0</v>
      </c>
      <c r="I82" s="38">
        <v>30</v>
      </c>
    </row>
    <row r="83" spans="1:10" s="44" customFormat="1">
      <c r="A83" s="40">
        <v>73</v>
      </c>
      <c r="B83" s="41">
        <v>45200</v>
      </c>
      <c r="C83" s="42">
        <f t="shared" si="6"/>
        <v>8646031.9800000004</v>
      </c>
      <c r="D83" s="42">
        <v>0</v>
      </c>
      <c r="E83" s="43">
        <v>0</v>
      </c>
      <c r="F83" s="42">
        <v>0</v>
      </c>
      <c r="G83" s="43">
        <f t="shared" si="7"/>
        <v>15346.706764500001</v>
      </c>
      <c r="H83" s="42">
        <v>0</v>
      </c>
      <c r="I83" s="43">
        <v>30</v>
      </c>
    </row>
    <row r="84" spans="1:10" s="39" customFormat="1">
      <c r="A84" s="35">
        <v>74</v>
      </c>
      <c r="B84" s="36">
        <v>45231</v>
      </c>
      <c r="C84" s="37">
        <f t="shared" si="6"/>
        <v>8646031.9800000004</v>
      </c>
      <c r="D84" s="37">
        <v>0</v>
      </c>
      <c r="E84" s="38">
        <v>0</v>
      </c>
      <c r="F84" s="37">
        <v>0</v>
      </c>
      <c r="G84" s="38">
        <f t="shared" si="7"/>
        <v>15346.706764500001</v>
      </c>
      <c r="H84" s="37">
        <v>0</v>
      </c>
      <c r="I84" s="38">
        <v>30</v>
      </c>
    </row>
    <row r="85" spans="1:10" s="48" customFormat="1">
      <c r="A85" s="19">
        <v>75</v>
      </c>
      <c r="B85" s="47">
        <v>45261</v>
      </c>
      <c r="C85" s="32">
        <f t="shared" si="6"/>
        <v>8646031.9800000004</v>
      </c>
      <c r="D85" s="32">
        <v>0</v>
      </c>
      <c r="E85" s="33">
        <v>0</v>
      </c>
      <c r="F85" s="32">
        <v>481000</v>
      </c>
      <c r="G85" s="33">
        <f t="shared" si="7"/>
        <v>15346.706764500001</v>
      </c>
      <c r="H85" s="32">
        <f>F85+G85+G84+G83+G82+G81+G815+G80</f>
        <v>573080.24058700004</v>
      </c>
      <c r="I85" s="33">
        <v>30</v>
      </c>
      <c r="J85" s="48">
        <v>12</v>
      </c>
    </row>
    <row r="86" spans="1:10" s="39" customFormat="1">
      <c r="A86" s="35">
        <v>76</v>
      </c>
      <c r="B86" s="36">
        <v>45292</v>
      </c>
      <c r="C86" s="37">
        <f t="shared" si="6"/>
        <v>8165031.9800000004</v>
      </c>
      <c r="D86" s="37">
        <v>0</v>
      </c>
      <c r="E86" s="38">
        <v>0</v>
      </c>
      <c r="F86" s="37">
        <v>0</v>
      </c>
      <c r="G86" s="38">
        <f t="shared" si="7"/>
        <v>14492.931764500001</v>
      </c>
      <c r="H86" s="37">
        <v>0</v>
      </c>
      <c r="I86" s="38">
        <v>30</v>
      </c>
    </row>
    <row r="87" spans="1:10" s="39" customFormat="1">
      <c r="A87" s="35">
        <v>77</v>
      </c>
      <c r="B87" s="36">
        <v>45323</v>
      </c>
      <c r="C87" s="37">
        <f t="shared" si="6"/>
        <v>8165031.9800000004</v>
      </c>
      <c r="D87" s="37">
        <v>0</v>
      </c>
      <c r="E87" s="38">
        <v>0</v>
      </c>
      <c r="F87" s="37">
        <v>0</v>
      </c>
      <c r="G87" s="38">
        <f t="shared" si="7"/>
        <v>14492.931764500001</v>
      </c>
      <c r="H87" s="37">
        <v>0</v>
      </c>
      <c r="I87" s="38">
        <v>30</v>
      </c>
    </row>
    <row r="88" spans="1:10" s="39" customFormat="1">
      <c r="A88" s="35">
        <v>78</v>
      </c>
      <c r="B88" s="36">
        <v>45352</v>
      </c>
      <c r="C88" s="37">
        <f t="shared" si="6"/>
        <v>8165031.9800000004</v>
      </c>
      <c r="D88" s="37">
        <v>0</v>
      </c>
      <c r="E88" s="38">
        <v>0</v>
      </c>
      <c r="F88" s="37">
        <v>0</v>
      </c>
      <c r="G88" s="38">
        <f t="shared" si="7"/>
        <v>14492.931764500001</v>
      </c>
      <c r="H88" s="37">
        <v>0</v>
      </c>
      <c r="I88" s="38">
        <v>30</v>
      </c>
    </row>
    <row r="89" spans="1:10" s="39" customFormat="1">
      <c r="A89" s="35">
        <v>79</v>
      </c>
      <c r="B89" s="36">
        <v>45383</v>
      </c>
      <c r="C89" s="37">
        <f t="shared" si="6"/>
        <v>8165031.9800000004</v>
      </c>
      <c r="D89" s="37">
        <v>0</v>
      </c>
      <c r="E89" s="38">
        <v>0</v>
      </c>
      <c r="F89" s="37">
        <v>0</v>
      </c>
      <c r="G89" s="38">
        <f t="shared" si="7"/>
        <v>14492.931764500001</v>
      </c>
      <c r="H89" s="37">
        <v>0</v>
      </c>
      <c r="I89" s="38">
        <v>30</v>
      </c>
    </row>
    <row r="90" spans="1:10" s="44" customFormat="1">
      <c r="A90" s="40">
        <v>80</v>
      </c>
      <c r="B90" s="41">
        <v>45413</v>
      </c>
      <c r="C90" s="42">
        <f t="shared" si="6"/>
        <v>8165031.9800000004</v>
      </c>
      <c r="D90" s="42">
        <v>0</v>
      </c>
      <c r="E90" s="43">
        <v>0</v>
      </c>
      <c r="F90" s="42">
        <v>0</v>
      </c>
      <c r="G90" s="43">
        <f t="shared" si="7"/>
        <v>14492.931764500001</v>
      </c>
      <c r="H90" s="42">
        <v>0</v>
      </c>
      <c r="I90" s="43">
        <v>30</v>
      </c>
    </row>
    <row r="91" spans="1:10" s="48" customFormat="1">
      <c r="A91" s="19">
        <v>81</v>
      </c>
      <c r="B91" s="47">
        <v>45444</v>
      </c>
      <c r="C91" s="32">
        <f t="shared" si="6"/>
        <v>8165031.9800000004</v>
      </c>
      <c r="D91" s="32">
        <v>0</v>
      </c>
      <c r="E91" s="33">
        <v>0</v>
      </c>
      <c r="F91" s="32">
        <v>481000</v>
      </c>
      <c r="G91" s="33">
        <f t="shared" si="7"/>
        <v>14492.931764500001</v>
      </c>
      <c r="H91" s="32">
        <f>F91+G91+G90+G89+G88+G87+G875+G86</f>
        <v>567957.5905869999</v>
      </c>
      <c r="I91" s="33">
        <v>30</v>
      </c>
      <c r="J91" s="48">
        <v>13</v>
      </c>
    </row>
    <row r="92" spans="1:10" s="39" customFormat="1">
      <c r="A92" s="35">
        <v>82</v>
      </c>
      <c r="B92" s="36">
        <v>45474</v>
      </c>
      <c r="C92" s="37">
        <f>C91+D91-F91</f>
        <v>7684031.9800000004</v>
      </c>
      <c r="D92" s="37">
        <v>0</v>
      </c>
      <c r="E92" s="38">
        <v>0</v>
      </c>
      <c r="F92" s="37">
        <v>0</v>
      </c>
      <c r="G92" s="38">
        <f t="shared" si="7"/>
        <v>13639.156764500001</v>
      </c>
      <c r="H92" s="37">
        <v>0</v>
      </c>
      <c r="I92" s="38">
        <v>30</v>
      </c>
    </row>
    <row r="93" spans="1:10" s="39" customFormat="1">
      <c r="A93" s="35">
        <v>83</v>
      </c>
      <c r="B93" s="36">
        <v>45505</v>
      </c>
      <c r="C93" s="37">
        <f t="shared" ref="C93:C156" si="8">C92+D92-F92</f>
        <v>7684031.9800000004</v>
      </c>
      <c r="D93" s="37">
        <v>0</v>
      </c>
      <c r="E93" s="38">
        <v>0</v>
      </c>
      <c r="F93" s="37">
        <v>0</v>
      </c>
      <c r="G93" s="38">
        <f t="shared" si="7"/>
        <v>13639.156764500001</v>
      </c>
      <c r="H93" s="37">
        <v>0</v>
      </c>
      <c r="I93" s="38">
        <v>30</v>
      </c>
    </row>
    <row r="94" spans="1:10" s="39" customFormat="1">
      <c r="A94" s="35">
        <v>84</v>
      </c>
      <c r="B94" s="36">
        <v>45536</v>
      </c>
      <c r="C94" s="37">
        <f t="shared" si="8"/>
        <v>7684031.9800000004</v>
      </c>
      <c r="D94" s="37">
        <v>0</v>
      </c>
      <c r="E94" s="38">
        <v>0</v>
      </c>
      <c r="F94" s="37">
        <v>0</v>
      </c>
      <c r="G94" s="38">
        <f t="shared" si="7"/>
        <v>13639.156764500001</v>
      </c>
      <c r="H94" s="37">
        <v>0</v>
      </c>
      <c r="I94" s="38">
        <v>30</v>
      </c>
    </row>
    <row r="95" spans="1:10" s="44" customFormat="1">
      <c r="A95" s="40">
        <v>85</v>
      </c>
      <c r="B95" s="41">
        <v>45566</v>
      </c>
      <c r="C95" s="42">
        <f t="shared" si="8"/>
        <v>7684031.9800000004</v>
      </c>
      <c r="D95" s="42">
        <v>0</v>
      </c>
      <c r="E95" s="43">
        <v>0</v>
      </c>
      <c r="F95" s="42">
        <v>0</v>
      </c>
      <c r="G95" s="43">
        <f t="shared" si="7"/>
        <v>13639.156764500001</v>
      </c>
      <c r="H95" s="42">
        <v>0</v>
      </c>
      <c r="I95" s="43">
        <v>30</v>
      </c>
    </row>
    <row r="96" spans="1:10" s="39" customFormat="1">
      <c r="A96" s="35">
        <v>86</v>
      </c>
      <c r="B96" s="36">
        <v>45597</v>
      </c>
      <c r="C96" s="37">
        <f t="shared" si="8"/>
        <v>7684031.9800000004</v>
      </c>
      <c r="D96" s="37">
        <v>0</v>
      </c>
      <c r="E96" s="38">
        <v>0</v>
      </c>
      <c r="F96" s="37">
        <v>0</v>
      </c>
      <c r="G96" s="38">
        <f t="shared" si="7"/>
        <v>13639.156764500001</v>
      </c>
      <c r="H96" s="37">
        <v>0</v>
      </c>
      <c r="I96" s="38">
        <v>30</v>
      </c>
    </row>
    <row r="97" spans="1:10" s="48" customFormat="1">
      <c r="A97" s="19">
        <v>87</v>
      </c>
      <c r="B97" s="47">
        <v>45627</v>
      </c>
      <c r="C97" s="32">
        <f t="shared" si="8"/>
        <v>7684031.9800000004</v>
      </c>
      <c r="D97" s="32">
        <v>0</v>
      </c>
      <c r="E97" s="33">
        <v>0</v>
      </c>
      <c r="F97" s="32">
        <v>481000</v>
      </c>
      <c r="G97" s="33">
        <f t="shared" si="7"/>
        <v>13639.156764500001</v>
      </c>
      <c r="H97" s="32">
        <f>F97+G97+G96+G95+G94+G93+G935+G92</f>
        <v>562834.94058699999</v>
      </c>
      <c r="I97" s="33">
        <v>30</v>
      </c>
      <c r="J97" s="48">
        <v>14</v>
      </c>
    </row>
    <row r="98" spans="1:10" s="39" customFormat="1">
      <c r="A98" s="35">
        <v>88</v>
      </c>
      <c r="B98" s="36">
        <v>45658</v>
      </c>
      <c r="C98" s="37">
        <f t="shared" si="8"/>
        <v>7203031.9800000004</v>
      </c>
      <c r="D98" s="37">
        <v>0</v>
      </c>
      <c r="E98" s="38">
        <v>0</v>
      </c>
      <c r="F98" s="37">
        <v>0</v>
      </c>
      <c r="G98" s="38">
        <f t="shared" si="7"/>
        <v>12785.381764499998</v>
      </c>
      <c r="H98" s="37">
        <v>0</v>
      </c>
      <c r="I98" s="38">
        <v>30</v>
      </c>
    </row>
    <row r="99" spans="1:10" s="39" customFormat="1">
      <c r="A99" s="35">
        <v>89</v>
      </c>
      <c r="B99" s="36">
        <v>45689</v>
      </c>
      <c r="C99" s="37">
        <f t="shared" si="8"/>
        <v>7203031.9800000004</v>
      </c>
      <c r="D99" s="37">
        <v>0</v>
      </c>
      <c r="E99" s="38">
        <v>0</v>
      </c>
      <c r="F99" s="37">
        <v>0</v>
      </c>
      <c r="G99" s="38">
        <f t="shared" si="7"/>
        <v>12785.381764499998</v>
      </c>
      <c r="H99" s="37">
        <v>0</v>
      </c>
      <c r="I99" s="38">
        <v>30</v>
      </c>
    </row>
    <row r="100" spans="1:10" s="39" customFormat="1">
      <c r="A100" s="35">
        <v>90</v>
      </c>
      <c r="B100" s="36">
        <v>45717</v>
      </c>
      <c r="C100" s="37">
        <f t="shared" si="8"/>
        <v>7203031.9800000004</v>
      </c>
      <c r="D100" s="37">
        <v>0</v>
      </c>
      <c r="E100" s="38">
        <v>0</v>
      </c>
      <c r="F100" s="37">
        <v>0</v>
      </c>
      <c r="G100" s="38">
        <f t="shared" si="7"/>
        <v>12785.381764499998</v>
      </c>
      <c r="H100" s="37">
        <v>0</v>
      </c>
      <c r="I100" s="38">
        <v>30</v>
      </c>
    </row>
    <row r="101" spans="1:10" s="39" customFormat="1">
      <c r="A101" s="35">
        <v>91</v>
      </c>
      <c r="B101" s="36">
        <v>45748</v>
      </c>
      <c r="C101" s="37">
        <f t="shared" si="8"/>
        <v>7203031.9800000004</v>
      </c>
      <c r="D101" s="37">
        <v>0</v>
      </c>
      <c r="E101" s="38">
        <v>0</v>
      </c>
      <c r="F101" s="37">
        <v>0</v>
      </c>
      <c r="G101" s="38">
        <f t="shared" si="7"/>
        <v>12785.381764499998</v>
      </c>
      <c r="H101" s="37">
        <v>0</v>
      </c>
      <c r="I101" s="38">
        <v>30</v>
      </c>
    </row>
    <row r="102" spans="1:10" s="44" customFormat="1">
      <c r="A102" s="40">
        <v>92</v>
      </c>
      <c r="B102" s="41">
        <v>45778</v>
      </c>
      <c r="C102" s="42">
        <f t="shared" si="8"/>
        <v>7203031.9800000004</v>
      </c>
      <c r="D102" s="42">
        <v>0</v>
      </c>
      <c r="E102" s="43">
        <v>0</v>
      </c>
      <c r="F102" s="42">
        <v>0</v>
      </c>
      <c r="G102" s="43">
        <f t="shared" si="7"/>
        <v>12785.381764499998</v>
      </c>
      <c r="H102" s="42">
        <v>0</v>
      </c>
      <c r="I102" s="43">
        <v>30</v>
      </c>
    </row>
    <row r="103" spans="1:10" s="48" customFormat="1">
      <c r="A103" s="19">
        <v>93</v>
      </c>
      <c r="B103" s="47">
        <v>45809</v>
      </c>
      <c r="C103" s="32">
        <f t="shared" si="8"/>
        <v>7203031.9800000004</v>
      </c>
      <c r="D103" s="32">
        <v>0</v>
      </c>
      <c r="E103" s="33">
        <v>0</v>
      </c>
      <c r="F103" s="32">
        <v>481000</v>
      </c>
      <c r="G103" s="33">
        <f t="shared" si="7"/>
        <v>12785.381764499998</v>
      </c>
      <c r="H103" s="32">
        <f>F103+G103+G102+G101+G100+G99+G995+G98</f>
        <v>557712.29058700008</v>
      </c>
      <c r="I103" s="33">
        <v>30</v>
      </c>
      <c r="J103" s="48">
        <v>15</v>
      </c>
    </row>
    <row r="104" spans="1:10" s="39" customFormat="1">
      <c r="A104" s="35">
        <v>94</v>
      </c>
      <c r="B104" s="36">
        <v>45839</v>
      </c>
      <c r="C104" s="37">
        <f t="shared" si="8"/>
        <v>6722031.9800000004</v>
      </c>
      <c r="D104" s="37">
        <v>0</v>
      </c>
      <c r="E104" s="38">
        <v>0</v>
      </c>
      <c r="F104" s="37">
        <v>0</v>
      </c>
      <c r="G104" s="38">
        <f t="shared" si="7"/>
        <v>11931.6067645</v>
      </c>
      <c r="H104" s="37">
        <v>0</v>
      </c>
      <c r="I104" s="38">
        <v>30</v>
      </c>
    </row>
    <row r="105" spans="1:10" s="39" customFormat="1">
      <c r="A105" s="35">
        <v>95</v>
      </c>
      <c r="B105" s="36">
        <v>45870</v>
      </c>
      <c r="C105" s="37">
        <f t="shared" si="8"/>
        <v>6722031.9800000004</v>
      </c>
      <c r="D105" s="37">
        <v>0</v>
      </c>
      <c r="E105" s="38">
        <v>0</v>
      </c>
      <c r="F105" s="37">
        <v>0</v>
      </c>
      <c r="G105" s="38">
        <f t="shared" si="7"/>
        <v>11931.6067645</v>
      </c>
      <c r="H105" s="37">
        <v>0</v>
      </c>
      <c r="I105" s="38">
        <v>30</v>
      </c>
    </row>
    <row r="106" spans="1:10" s="39" customFormat="1">
      <c r="A106" s="35">
        <v>96</v>
      </c>
      <c r="B106" s="36">
        <v>45901</v>
      </c>
      <c r="C106" s="37">
        <f t="shared" si="8"/>
        <v>6722031.9800000004</v>
      </c>
      <c r="D106" s="37">
        <v>0</v>
      </c>
      <c r="E106" s="38">
        <v>0</v>
      </c>
      <c r="F106" s="37">
        <v>0</v>
      </c>
      <c r="G106" s="38">
        <f t="shared" si="7"/>
        <v>11931.6067645</v>
      </c>
      <c r="H106" s="37">
        <v>0</v>
      </c>
      <c r="I106" s="38">
        <v>30</v>
      </c>
    </row>
    <row r="107" spans="1:10" s="44" customFormat="1">
      <c r="A107" s="40">
        <v>97</v>
      </c>
      <c r="B107" s="41">
        <v>45931</v>
      </c>
      <c r="C107" s="42">
        <f t="shared" si="8"/>
        <v>6722031.9800000004</v>
      </c>
      <c r="D107" s="42">
        <v>0</v>
      </c>
      <c r="E107" s="43">
        <v>0</v>
      </c>
      <c r="F107" s="42">
        <v>0</v>
      </c>
      <c r="G107" s="43">
        <f t="shared" si="7"/>
        <v>11931.6067645</v>
      </c>
      <c r="H107" s="42">
        <v>0</v>
      </c>
      <c r="I107" s="43">
        <v>30</v>
      </c>
    </row>
    <row r="108" spans="1:10" s="39" customFormat="1">
      <c r="A108" s="35">
        <v>98</v>
      </c>
      <c r="B108" s="36">
        <v>45962</v>
      </c>
      <c r="C108" s="37">
        <f t="shared" si="8"/>
        <v>6722031.9800000004</v>
      </c>
      <c r="D108" s="37">
        <v>0</v>
      </c>
      <c r="E108" s="38">
        <v>0</v>
      </c>
      <c r="F108" s="37">
        <v>0</v>
      </c>
      <c r="G108" s="38">
        <f t="shared" si="7"/>
        <v>11931.6067645</v>
      </c>
      <c r="H108" s="37">
        <v>0</v>
      </c>
      <c r="I108" s="38">
        <v>30</v>
      </c>
    </row>
    <row r="109" spans="1:10" s="48" customFormat="1">
      <c r="A109" s="19">
        <v>99</v>
      </c>
      <c r="B109" s="47">
        <v>45992</v>
      </c>
      <c r="C109" s="32">
        <f t="shared" si="8"/>
        <v>6722031.9800000004</v>
      </c>
      <c r="D109" s="32">
        <v>0</v>
      </c>
      <c r="E109" s="33">
        <v>0</v>
      </c>
      <c r="F109" s="32">
        <v>481000</v>
      </c>
      <c r="G109" s="33">
        <f t="shared" si="7"/>
        <v>11931.6067645</v>
      </c>
      <c r="H109" s="32">
        <f>F109+G109+G108+G107+G106+G105+G1055+G104</f>
        <v>552589.64058700018</v>
      </c>
      <c r="I109" s="33">
        <v>30</v>
      </c>
      <c r="J109" s="48">
        <v>16</v>
      </c>
    </row>
    <row r="110" spans="1:10" s="39" customFormat="1">
      <c r="A110" s="35">
        <v>100</v>
      </c>
      <c r="B110" s="36">
        <v>46023</v>
      </c>
      <c r="C110" s="37">
        <f t="shared" si="8"/>
        <v>6241031.9800000004</v>
      </c>
      <c r="D110" s="37">
        <v>0</v>
      </c>
      <c r="E110" s="38">
        <v>0</v>
      </c>
      <c r="F110" s="37">
        <v>0</v>
      </c>
      <c r="G110" s="38">
        <f t="shared" si="7"/>
        <v>11077.831764500001</v>
      </c>
      <c r="H110" s="37">
        <v>0</v>
      </c>
      <c r="I110" s="38">
        <v>30</v>
      </c>
    </row>
    <row r="111" spans="1:10" s="39" customFormat="1">
      <c r="A111" s="35">
        <v>101</v>
      </c>
      <c r="B111" s="36">
        <v>46054</v>
      </c>
      <c r="C111" s="37">
        <f t="shared" si="8"/>
        <v>6241031.9800000004</v>
      </c>
      <c r="D111" s="37">
        <v>0</v>
      </c>
      <c r="E111" s="38">
        <v>0</v>
      </c>
      <c r="F111" s="37">
        <v>0</v>
      </c>
      <c r="G111" s="38">
        <f t="shared" si="7"/>
        <v>11077.831764500001</v>
      </c>
      <c r="H111" s="37">
        <v>0</v>
      </c>
      <c r="I111" s="38">
        <v>30</v>
      </c>
    </row>
    <row r="112" spans="1:10" s="39" customFormat="1">
      <c r="A112" s="35">
        <v>102</v>
      </c>
      <c r="B112" s="36">
        <v>46082</v>
      </c>
      <c r="C112" s="37">
        <f t="shared" si="8"/>
        <v>6241031.9800000004</v>
      </c>
      <c r="D112" s="37">
        <v>0</v>
      </c>
      <c r="E112" s="38">
        <v>0</v>
      </c>
      <c r="F112" s="37">
        <v>0</v>
      </c>
      <c r="G112" s="38">
        <f t="shared" si="7"/>
        <v>11077.831764500001</v>
      </c>
      <c r="H112" s="37">
        <v>0</v>
      </c>
      <c r="I112" s="38">
        <v>30</v>
      </c>
    </row>
    <row r="113" spans="1:10" s="39" customFormat="1">
      <c r="A113" s="35">
        <v>103</v>
      </c>
      <c r="B113" s="36">
        <v>46113</v>
      </c>
      <c r="C113" s="37">
        <f t="shared" si="8"/>
        <v>6241031.9800000004</v>
      </c>
      <c r="D113" s="37">
        <v>0</v>
      </c>
      <c r="E113" s="38">
        <v>0</v>
      </c>
      <c r="F113" s="37">
        <v>0</v>
      </c>
      <c r="G113" s="38">
        <f t="shared" si="7"/>
        <v>11077.831764500001</v>
      </c>
      <c r="H113" s="37">
        <v>0</v>
      </c>
      <c r="I113" s="38">
        <v>30</v>
      </c>
    </row>
    <row r="114" spans="1:10" s="44" customFormat="1">
      <c r="A114" s="40">
        <v>104</v>
      </c>
      <c r="B114" s="41">
        <v>46143</v>
      </c>
      <c r="C114" s="42">
        <f t="shared" si="8"/>
        <v>6241031.9800000004</v>
      </c>
      <c r="D114" s="42">
        <v>0</v>
      </c>
      <c r="E114" s="43">
        <v>0</v>
      </c>
      <c r="F114" s="42">
        <v>0</v>
      </c>
      <c r="G114" s="43">
        <f t="shared" si="7"/>
        <v>11077.831764500001</v>
      </c>
      <c r="H114" s="42">
        <v>0</v>
      </c>
      <c r="I114" s="43">
        <v>30</v>
      </c>
    </row>
    <row r="115" spans="1:10" s="48" customFormat="1">
      <c r="A115" s="19">
        <v>105</v>
      </c>
      <c r="B115" s="47">
        <v>46174</v>
      </c>
      <c r="C115" s="32">
        <f t="shared" si="8"/>
        <v>6241031.9800000004</v>
      </c>
      <c r="D115" s="32">
        <v>0</v>
      </c>
      <c r="E115" s="33">
        <v>0</v>
      </c>
      <c r="F115" s="32">
        <v>481000</v>
      </c>
      <c r="G115" s="33">
        <f t="shared" si="7"/>
        <v>11077.831764500001</v>
      </c>
      <c r="H115" s="32">
        <f>F115+G115+G114+G113+G112+G110+G1125+G111</f>
        <v>547466.99058700004</v>
      </c>
      <c r="I115" s="33">
        <v>30</v>
      </c>
      <c r="J115" s="48">
        <v>17</v>
      </c>
    </row>
    <row r="116" spans="1:10" s="39" customFormat="1">
      <c r="A116" s="35">
        <v>106</v>
      </c>
      <c r="B116" s="36">
        <v>46204</v>
      </c>
      <c r="C116" s="37">
        <f>C115+D115-F115</f>
        <v>5760031.9800000004</v>
      </c>
      <c r="D116" s="37">
        <v>0</v>
      </c>
      <c r="E116" s="38">
        <v>0</v>
      </c>
      <c r="F116" s="37">
        <v>0</v>
      </c>
      <c r="G116" s="38">
        <f t="shared" si="7"/>
        <v>10224.056764500001</v>
      </c>
      <c r="H116" s="37">
        <v>0</v>
      </c>
      <c r="I116" s="38">
        <v>30</v>
      </c>
    </row>
    <row r="117" spans="1:10" s="39" customFormat="1">
      <c r="A117" s="35">
        <v>107</v>
      </c>
      <c r="B117" s="36">
        <v>46235</v>
      </c>
      <c r="C117" s="37">
        <f t="shared" si="8"/>
        <v>5760031.9800000004</v>
      </c>
      <c r="D117" s="37">
        <v>0</v>
      </c>
      <c r="E117" s="38">
        <v>0</v>
      </c>
      <c r="F117" s="37">
        <v>0</v>
      </c>
      <c r="G117" s="38">
        <f t="shared" si="7"/>
        <v>10224.056764500001</v>
      </c>
      <c r="H117" s="37">
        <v>0</v>
      </c>
      <c r="I117" s="38">
        <v>30</v>
      </c>
    </row>
    <row r="118" spans="1:10" s="39" customFormat="1">
      <c r="A118" s="35">
        <v>108</v>
      </c>
      <c r="B118" s="36">
        <v>46266</v>
      </c>
      <c r="C118" s="37">
        <f>C117+D117-F117</f>
        <v>5760031.9800000004</v>
      </c>
      <c r="D118" s="37">
        <v>0</v>
      </c>
      <c r="E118" s="38">
        <v>0</v>
      </c>
      <c r="F118" s="37">
        <v>0</v>
      </c>
      <c r="G118" s="38">
        <f t="shared" si="7"/>
        <v>10224.056764500001</v>
      </c>
      <c r="H118" s="37">
        <v>0</v>
      </c>
      <c r="I118" s="38">
        <v>30</v>
      </c>
    </row>
    <row r="119" spans="1:10" s="44" customFormat="1">
      <c r="A119" s="40">
        <v>109</v>
      </c>
      <c r="B119" s="41">
        <v>46296</v>
      </c>
      <c r="C119" s="42">
        <f t="shared" si="8"/>
        <v>5760031.9800000004</v>
      </c>
      <c r="D119" s="42">
        <v>0</v>
      </c>
      <c r="E119" s="43">
        <v>0</v>
      </c>
      <c r="F119" s="42">
        <v>0</v>
      </c>
      <c r="G119" s="43">
        <f t="shared" si="7"/>
        <v>10224.056764500001</v>
      </c>
      <c r="H119" s="42">
        <v>0</v>
      </c>
      <c r="I119" s="43">
        <v>30</v>
      </c>
    </row>
    <row r="120" spans="1:10" s="39" customFormat="1">
      <c r="A120" s="35">
        <v>110</v>
      </c>
      <c r="B120" s="36">
        <v>46327</v>
      </c>
      <c r="C120" s="37">
        <f t="shared" si="8"/>
        <v>5760031.9800000004</v>
      </c>
      <c r="D120" s="37">
        <v>0</v>
      </c>
      <c r="E120" s="38">
        <v>0</v>
      </c>
      <c r="F120" s="37">
        <v>0</v>
      </c>
      <c r="G120" s="38">
        <f t="shared" si="7"/>
        <v>10224.056764500001</v>
      </c>
      <c r="H120" s="37">
        <v>0</v>
      </c>
      <c r="I120" s="38">
        <v>30</v>
      </c>
    </row>
    <row r="121" spans="1:10" s="48" customFormat="1">
      <c r="A121" s="19">
        <v>111</v>
      </c>
      <c r="B121" s="47">
        <v>46357</v>
      </c>
      <c r="C121" s="32">
        <f t="shared" si="8"/>
        <v>5760031.9800000004</v>
      </c>
      <c r="D121" s="32">
        <v>0</v>
      </c>
      <c r="E121" s="33">
        <v>0</v>
      </c>
      <c r="F121" s="32">
        <v>481000</v>
      </c>
      <c r="G121" s="33">
        <f t="shared" si="7"/>
        <v>10224.056764500001</v>
      </c>
      <c r="H121" s="32">
        <f>F121+G121+G120+G119+G118+G117+G116</f>
        <v>542344.3405869999</v>
      </c>
      <c r="I121" s="33">
        <v>30</v>
      </c>
      <c r="J121" s="48">
        <v>18</v>
      </c>
    </row>
    <row r="122" spans="1:10" s="39" customFormat="1">
      <c r="A122" s="35">
        <v>112</v>
      </c>
      <c r="B122" s="36">
        <v>46388</v>
      </c>
      <c r="C122" s="37">
        <f t="shared" si="8"/>
        <v>5279031.9800000004</v>
      </c>
      <c r="D122" s="37">
        <v>0</v>
      </c>
      <c r="E122" s="38">
        <v>0</v>
      </c>
      <c r="F122" s="37">
        <v>0</v>
      </c>
      <c r="G122" s="38">
        <f t="shared" si="7"/>
        <v>9370.2817645000014</v>
      </c>
      <c r="H122" s="37">
        <v>0</v>
      </c>
      <c r="I122" s="38">
        <v>30</v>
      </c>
    </row>
    <row r="123" spans="1:10" s="39" customFormat="1">
      <c r="A123" s="35">
        <v>113</v>
      </c>
      <c r="B123" s="36">
        <v>46419</v>
      </c>
      <c r="C123" s="37">
        <f t="shared" si="8"/>
        <v>5279031.9800000004</v>
      </c>
      <c r="D123" s="37">
        <v>0</v>
      </c>
      <c r="E123" s="38">
        <v>0</v>
      </c>
      <c r="F123" s="37">
        <v>0</v>
      </c>
      <c r="G123" s="38">
        <f t="shared" si="7"/>
        <v>9370.2817645000014</v>
      </c>
      <c r="H123" s="37">
        <v>0</v>
      </c>
      <c r="I123" s="38">
        <v>30</v>
      </c>
    </row>
    <row r="124" spans="1:10" s="39" customFormat="1">
      <c r="A124" s="35">
        <v>114</v>
      </c>
      <c r="B124" s="36">
        <v>46447</v>
      </c>
      <c r="C124" s="37">
        <f t="shared" si="8"/>
        <v>5279031.9800000004</v>
      </c>
      <c r="D124" s="37">
        <v>0</v>
      </c>
      <c r="E124" s="38">
        <v>0</v>
      </c>
      <c r="F124" s="37">
        <v>0</v>
      </c>
      <c r="G124" s="38">
        <f t="shared" si="7"/>
        <v>9370.2817645000014</v>
      </c>
      <c r="H124" s="37">
        <v>0</v>
      </c>
      <c r="I124" s="38">
        <v>30</v>
      </c>
    </row>
    <row r="125" spans="1:10" s="39" customFormat="1">
      <c r="A125" s="35">
        <v>115</v>
      </c>
      <c r="B125" s="36">
        <v>46478</v>
      </c>
      <c r="C125" s="37">
        <f t="shared" si="8"/>
        <v>5279031.9800000004</v>
      </c>
      <c r="D125" s="37">
        <v>0</v>
      </c>
      <c r="E125" s="38">
        <v>0</v>
      </c>
      <c r="F125" s="37">
        <v>0</v>
      </c>
      <c r="G125" s="38">
        <f t="shared" si="7"/>
        <v>9370.2817645000014</v>
      </c>
      <c r="H125" s="37">
        <v>0</v>
      </c>
      <c r="I125" s="38">
        <v>30</v>
      </c>
    </row>
    <row r="126" spans="1:10" s="44" customFormat="1">
      <c r="A126" s="40">
        <v>116</v>
      </c>
      <c r="B126" s="41">
        <v>46508</v>
      </c>
      <c r="C126" s="42">
        <f t="shared" si="8"/>
        <v>5279031.9800000004</v>
      </c>
      <c r="D126" s="42">
        <v>0</v>
      </c>
      <c r="E126" s="43">
        <v>0</v>
      </c>
      <c r="F126" s="42">
        <v>0</v>
      </c>
      <c r="G126" s="43">
        <f t="shared" si="7"/>
        <v>9370.2817645000014</v>
      </c>
      <c r="H126" s="42">
        <v>0</v>
      </c>
      <c r="I126" s="43">
        <v>30</v>
      </c>
    </row>
    <row r="127" spans="1:10" s="48" customFormat="1">
      <c r="A127" s="19">
        <v>117</v>
      </c>
      <c r="B127" s="47">
        <v>46539</v>
      </c>
      <c r="C127" s="32">
        <f t="shared" si="8"/>
        <v>5279031.9800000004</v>
      </c>
      <c r="D127" s="32">
        <v>0</v>
      </c>
      <c r="E127" s="33">
        <v>0</v>
      </c>
      <c r="F127" s="32">
        <v>481000</v>
      </c>
      <c r="G127" s="33">
        <f t="shared" si="7"/>
        <v>9370.2817645000014</v>
      </c>
      <c r="H127" s="32">
        <f>F127+G127+G126+G125+G124+G123+G122</f>
        <v>537221.69058699999</v>
      </c>
      <c r="I127" s="33">
        <v>30</v>
      </c>
      <c r="J127" s="48">
        <v>19</v>
      </c>
    </row>
    <row r="128" spans="1:10" s="39" customFormat="1">
      <c r="A128" s="35">
        <v>118</v>
      </c>
      <c r="B128" s="36">
        <v>46569</v>
      </c>
      <c r="C128" s="37">
        <f t="shared" si="8"/>
        <v>4798031.9800000004</v>
      </c>
      <c r="D128" s="37">
        <v>0</v>
      </c>
      <c r="E128" s="38">
        <v>0</v>
      </c>
      <c r="F128" s="37">
        <v>0</v>
      </c>
      <c r="G128" s="38">
        <f t="shared" si="7"/>
        <v>8516.5067645000017</v>
      </c>
      <c r="H128" s="37">
        <v>0</v>
      </c>
      <c r="I128" s="38">
        <v>30</v>
      </c>
    </row>
    <row r="129" spans="1:10" s="39" customFormat="1">
      <c r="A129" s="35">
        <v>119</v>
      </c>
      <c r="B129" s="36">
        <v>46600</v>
      </c>
      <c r="C129" s="37">
        <f t="shared" si="8"/>
        <v>4798031.9800000004</v>
      </c>
      <c r="D129" s="37">
        <v>0</v>
      </c>
      <c r="E129" s="38">
        <v>0</v>
      </c>
      <c r="F129" s="37">
        <v>0</v>
      </c>
      <c r="G129" s="38">
        <f t="shared" si="7"/>
        <v>8516.5067645000017</v>
      </c>
      <c r="H129" s="37">
        <v>0</v>
      </c>
      <c r="I129" s="38">
        <v>30</v>
      </c>
    </row>
    <row r="130" spans="1:10" s="39" customFormat="1">
      <c r="A130" s="35">
        <v>120</v>
      </c>
      <c r="B130" s="36">
        <v>46631</v>
      </c>
      <c r="C130" s="37">
        <f t="shared" si="8"/>
        <v>4798031.9800000004</v>
      </c>
      <c r="D130" s="37">
        <v>0</v>
      </c>
      <c r="E130" s="38">
        <v>0</v>
      </c>
      <c r="F130" s="37">
        <v>0</v>
      </c>
      <c r="G130" s="38">
        <f t="shared" si="7"/>
        <v>8516.5067645000017</v>
      </c>
      <c r="H130" s="37">
        <v>0</v>
      </c>
      <c r="I130" s="38">
        <v>30</v>
      </c>
    </row>
    <row r="131" spans="1:10" s="44" customFormat="1">
      <c r="A131" s="40">
        <v>121</v>
      </c>
      <c r="B131" s="41">
        <v>46661</v>
      </c>
      <c r="C131" s="42">
        <f t="shared" si="8"/>
        <v>4798031.9800000004</v>
      </c>
      <c r="D131" s="42">
        <v>0</v>
      </c>
      <c r="E131" s="43">
        <v>0</v>
      </c>
      <c r="F131" s="42">
        <v>0</v>
      </c>
      <c r="G131" s="43">
        <f t="shared" si="7"/>
        <v>8516.5067645000017</v>
      </c>
      <c r="H131" s="42">
        <v>0</v>
      </c>
      <c r="I131" s="43">
        <v>30</v>
      </c>
    </row>
    <row r="132" spans="1:10" s="39" customFormat="1">
      <c r="A132" s="35">
        <v>122</v>
      </c>
      <c r="B132" s="36">
        <v>46692</v>
      </c>
      <c r="C132" s="37">
        <f t="shared" si="8"/>
        <v>4798031.9800000004</v>
      </c>
      <c r="D132" s="37">
        <v>0</v>
      </c>
      <c r="E132" s="38">
        <v>0</v>
      </c>
      <c r="F132" s="37">
        <v>0</v>
      </c>
      <c r="G132" s="38">
        <f t="shared" si="7"/>
        <v>8516.5067645000017</v>
      </c>
      <c r="H132" s="37">
        <v>0</v>
      </c>
      <c r="I132" s="38">
        <v>30</v>
      </c>
    </row>
    <row r="133" spans="1:10" s="48" customFormat="1">
      <c r="A133" s="19">
        <v>123</v>
      </c>
      <c r="B133" s="47">
        <v>46722</v>
      </c>
      <c r="C133" s="32">
        <f t="shared" si="8"/>
        <v>4798031.9800000004</v>
      </c>
      <c r="D133" s="32">
        <v>0</v>
      </c>
      <c r="E133" s="33">
        <v>0</v>
      </c>
      <c r="F133" s="32">
        <v>481000</v>
      </c>
      <c r="G133" s="33">
        <f t="shared" si="7"/>
        <v>8516.5067645000017</v>
      </c>
      <c r="H133" s="32">
        <f>F133+G133+G132+G131+G130+G129+G1295+G128</f>
        <v>532099.04058699997</v>
      </c>
      <c r="I133" s="33">
        <v>30</v>
      </c>
      <c r="J133" s="48">
        <v>20</v>
      </c>
    </row>
    <row r="134" spans="1:10" s="39" customFormat="1">
      <c r="A134" s="35">
        <v>124</v>
      </c>
      <c r="B134" s="36">
        <v>46753</v>
      </c>
      <c r="C134" s="37">
        <f t="shared" si="8"/>
        <v>4317031.9800000004</v>
      </c>
      <c r="D134" s="37">
        <v>0</v>
      </c>
      <c r="E134" s="38">
        <v>0</v>
      </c>
      <c r="F134" s="37">
        <v>0</v>
      </c>
      <c r="G134" s="38">
        <f t="shared" si="7"/>
        <v>7662.7317645000012</v>
      </c>
      <c r="H134" s="37">
        <v>0</v>
      </c>
      <c r="I134" s="38">
        <v>30</v>
      </c>
    </row>
    <row r="135" spans="1:10" s="39" customFormat="1">
      <c r="A135" s="35">
        <v>125</v>
      </c>
      <c r="B135" s="36">
        <v>46784</v>
      </c>
      <c r="C135" s="37">
        <f t="shared" si="8"/>
        <v>4317031.9800000004</v>
      </c>
      <c r="D135" s="37">
        <v>0</v>
      </c>
      <c r="E135" s="38">
        <v>0</v>
      </c>
      <c r="F135" s="37">
        <v>0</v>
      </c>
      <c r="G135" s="38">
        <f t="shared" si="7"/>
        <v>7662.7317645000012</v>
      </c>
      <c r="H135" s="37">
        <v>0</v>
      </c>
      <c r="I135" s="38">
        <v>30</v>
      </c>
    </row>
    <row r="136" spans="1:10" s="39" customFormat="1">
      <c r="A136" s="35">
        <v>126</v>
      </c>
      <c r="B136" s="36">
        <v>46813</v>
      </c>
      <c r="C136" s="37">
        <f t="shared" si="8"/>
        <v>4317031.9800000004</v>
      </c>
      <c r="D136" s="37">
        <v>0</v>
      </c>
      <c r="E136" s="38">
        <v>0</v>
      </c>
      <c r="F136" s="37">
        <v>0</v>
      </c>
      <c r="G136" s="38">
        <f t="shared" si="7"/>
        <v>7662.7317645000012</v>
      </c>
      <c r="H136" s="37">
        <v>0</v>
      </c>
      <c r="I136" s="38">
        <v>30</v>
      </c>
    </row>
    <row r="137" spans="1:10" s="39" customFormat="1">
      <c r="A137" s="35">
        <v>127</v>
      </c>
      <c r="B137" s="36">
        <v>46844</v>
      </c>
      <c r="C137" s="37">
        <f t="shared" si="8"/>
        <v>4317031.9800000004</v>
      </c>
      <c r="D137" s="37">
        <v>0</v>
      </c>
      <c r="E137" s="38">
        <v>0</v>
      </c>
      <c r="F137" s="37">
        <v>0</v>
      </c>
      <c r="G137" s="38">
        <f t="shared" si="7"/>
        <v>7662.7317645000012</v>
      </c>
      <c r="H137" s="37">
        <v>0</v>
      </c>
      <c r="I137" s="38">
        <v>30</v>
      </c>
    </row>
    <row r="138" spans="1:10" s="44" customFormat="1">
      <c r="A138" s="40">
        <v>128</v>
      </c>
      <c r="B138" s="41">
        <v>46874</v>
      </c>
      <c r="C138" s="42">
        <f t="shared" si="8"/>
        <v>4317031.9800000004</v>
      </c>
      <c r="D138" s="42">
        <v>0</v>
      </c>
      <c r="E138" s="43">
        <v>0</v>
      </c>
      <c r="F138" s="42">
        <v>0</v>
      </c>
      <c r="G138" s="43">
        <f t="shared" si="7"/>
        <v>7662.7317645000012</v>
      </c>
      <c r="H138" s="42">
        <v>0</v>
      </c>
      <c r="I138" s="43">
        <v>30</v>
      </c>
    </row>
    <row r="139" spans="1:10" s="48" customFormat="1">
      <c r="A139" s="19">
        <v>129</v>
      </c>
      <c r="B139" s="47">
        <v>46905</v>
      </c>
      <c r="C139" s="32">
        <f t="shared" si="8"/>
        <v>4317031.9800000004</v>
      </c>
      <c r="D139" s="32">
        <v>0</v>
      </c>
      <c r="E139" s="33">
        <v>0</v>
      </c>
      <c r="F139" s="32">
        <v>481000</v>
      </c>
      <c r="G139" s="33">
        <f t="shared" si="7"/>
        <v>7662.7317645000012</v>
      </c>
      <c r="H139" s="32">
        <f>F139+G139+G138+G137+G136+G135+G1355+G134</f>
        <v>526976.39058700018</v>
      </c>
      <c r="I139" s="33">
        <v>30</v>
      </c>
      <c r="J139" s="48">
        <v>21</v>
      </c>
    </row>
    <row r="140" spans="1:10" s="39" customFormat="1">
      <c r="A140" s="35">
        <v>130</v>
      </c>
      <c r="B140" s="36">
        <v>46935</v>
      </c>
      <c r="C140" s="37">
        <f t="shared" si="8"/>
        <v>3836031.9800000004</v>
      </c>
      <c r="D140" s="37">
        <v>0</v>
      </c>
      <c r="E140" s="38">
        <v>0</v>
      </c>
      <c r="F140" s="37">
        <v>0</v>
      </c>
      <c r="G140" s="38">
        <f t="shared" si="7"/>
        <v>6808.9567644999997</v>
      </c>
      <c r="H140" s="37">
        <v>0</v>
      </c>
      <c r="I140" s="38">
        <v>30</v>
      </c>
    </row>
    <row r="141" spans="1:10" s="39" customFormat="1">
      <c r="A141" s="35">
        <v>131</v>
      </c>
      <c r="B141" s="36">
        <v>46966</v>
      </c>
      <c r="C141" s="37">
        <f t="shared" si="8"/>
        <v>3836031.9800000004</v>
      </c>
      <c r="D141" s="37">
        <v>0</v>
      </c>
      <c r="E141" s="38">
        <v>0</v>
      </c>
      <c r="F141" s="37">
        <v>0</v>
      </c>
      <c r="G141" s="38">
        <f t="shared" si="7"/>
        <v>6808.9567644999997</v>
      </c>
      <c r="H141" s="37">
        <v>0</v>
      </c>
      <c r="I141" s="38">
        <v>30</v>
      </c>
    </row>
    <row r="142" spans="1:10" s="39" customFormat="1">
      <c r="A142" s="35">
        <v>132</v>
      </c>
      <c r="B142" s="36">
        <v>46997</v>
      </c>
      <c r="C142" s="37">
        <f t="shared" si="8"/>
        <v>3836031.9800000004</v>
      </c>
      <c r="D142" s="37">
        <v>0</v>
      </c>
      <c r="E142" s="38">
        <v>0</v>
      </c>
      <c r="F142" s="37">
        <v>0</v>
      </c>
      <c r="G142" s="38">
        <f t="shared" ref="G142:G185" si="9">E$7*C142*I142/360</f>
        <v>6808.9567644999997</v>
      </c>
      <c r="H142" s="37">
        <v>0</v>
      </c>
      <c r="I142" s="38">
        <v>30</v>
      </c>
    </row>
    <row r="143" spans="1:10" s="44" customFormat="1">
      <c r="A143" s="40">
        <v>133</v>
      </c>
      <c r="B143" s="41">
        <v>47027</v>
      </c>
      <c r="C143" s="42">
        <f t="shared" si="8"/>
        <v>3836031.9800000004</v>
      </c>
      <c r="D143" s="42">
        <v>0</v>
      </c>
      <c r="E143" s="43">
        <v>0</v>
      </c>
      <c r="F143" s="42">
        <v>0</v>
      </c>
      <c r="G143" s="43">
        <f t="shared" si="9"/>
        <v>6808.9567644999997</v>
      </c>
      <c r="H143" s="42">
        <v>0</v>
      </c>
      <c r="I143" s="43">
        <v>30</v>
      </c>
    </row>
    <row r="144" spans="1:10" s="39" customFormat="1">
      <c r="A144" s="35">
        <v>134</v>
      </c>
      <c r="B144" s="36">
        <v>47058</v>
      </c>
      <c r="C144" s="37">
        <f t="shared" si="8"/>
        <v>3836031.9800000004</v>
      </c>
      <c r="D144" s="37">
        <v>0</v>
      </c>
      <c r="E144" s="38">
        <v>0</v>
      </c>
      <c r="F144" s="37">
        <v>0</v>
      </c>
      <c r="G144" s="38">
        <f t="shared" si="9"/>
        <v>6808.9567644999997</v>
      </c>
      <c r="H144" s="37">
        <v>0</v>
      </c>
      <c r="I144" s="38">
        <v>30</v>
      </c>
    </row>
    <row r="145" spans="1:10" s="48" customFormat="1">
      <c r="A145" s="19">
        <v>135</v>
      </c>
      <c r="B145" s="47">
        <v>47088</v>
      </c>
      <c r="C145" s="32">
        <f t="shared" si="8"/>
        <v>3836031.9800000004</v>
      </c>
      <c r="D145" s="32">
        <v>0</v>
      </c>
      <c r="E145" s="33">
        <v>0</v>
      </c>
      <c r="F145" s="32">
        <v>481000</v>
      </c>
      <c r="G145" s="33">
        <f t="shared" si="9"/>
        <v>6808.9567644999997</v>
      </c>
      <c r="H145" s="32">
        <f>F145+G145+G144+G143+G142+G141+G1415+G140</f>
        <v>521853.74058700004</v>
      </c>
      <c r="I145" s="33">
        <v>30</v>
      </c>
      <c r="J145" s="48">
        <v>22</v>
      </c>
    </row>
    <row r="146" spans="1:10" s="39" customFormat="1">
      <c r="A146" s="35">
        <v>136</v>
      </c>
      <c r="B146" s="36">
        <v>47119</v>
      </c>
      <c r="C146" s="37">
        <f t="shared" si="8"/>
        <v>3355031.9800000004</v>
      </c>
      <c r="D146" s="37">
        <v>0</v>
      </c>
      <c r="E146" s="38">
        <v>0</v>
      </c>
      <c r="F146" s="37">
        <v>0</v>
      </c>
      <c r="G146" s="38">
        <f t="shared" si="9"/>
        <v>5955.181764500001</v>
      </c>
      <c r="H146" s="37">
        <v>0</v>
      </c>
      <c r="I146" s="38">
        <v>30</v>
      </c>
    </row>
    <row r="147" spans="1:10" s="39" customFormat="1">
      <c r="A147" s="35">
        <v>137</v>
      </c>
      <c r="B147" s="36">
        <v>47150</v>
      </c>
      <c r="C147" s="37">
        <f t="shared" si="8"/>
        <v>3355031.9800000004</v>
      </c>
      <c r="D147" s="37">
        <v>0</v>
      </c>
      <c r="E147" s="38">
        <v>0</v>
      </c>
      <c r="F147" s="37">
        <v>0</v>
      </c>
      <c r="G147" s="38">
        <f t="shared" si="9"/>
        <v>5955.181764500001</v>
      </c>
      <c r="H147" s="37">
        <v>0</v>
      </c>
      <c r="I147" s="38">
        <v>30</v>
      </c>
    </row>
    <row r="148" spans="1:10" s="39" customFormat="1">
      <c r="A148" s="35">
        <v>138</v>
      </c>
      <c r="B148" s="36">
        <v>47178</v>
      </c>
      <c r="C148" s="37">
        <f t="shared" si="8"/>
        <v>3355031.9800000004</v>
      </c>
      <c r="D148" s="37">
        <v>0</v>
      </c>
      <c r="E148" s="38">
        <v>0</v>
      </c>
      <c r="F148" s="37">
        <v>0</v>
      </c>
      <c r="G148" s="38">
        <f t="shared" si="9"/>
        <v>5955.181764500001</v>
      </c>
      <c r="H148" s="37">
        <v>0</v>
      </c>
      <c r="I148" s="38">
        <v>30</v>
      </c>
    </row>
    <row r="149" spans="1:10" s="39" customFormat="1">
      <c r="A149" s="35">
        <v>139</v>
      </c>
      <c r="B149" s="36">
        <v>47209</v>
      </c>
      <c r="C149" s="37">
        <f t="shared" si="8"/>
        <v>3355031.9800000004</v>
      </c>
      <c r="D149" s="37">
        <v>0</v>
      </c>
      <c r="E149" s="38">
        <v>0</v>
      </c>
      <c r="F149" s="37">
        <v>0</v>
      </c>
      <c r="G149" s="38">
        <f t="shared" si="9"/>
        <v>5955.181764500001</v>
      </c>
      <c r="H149" s="37">
        <v>0</v>
      </c>
      <c r="I149" s="38">
        <v>30</v>
      </c>
    </row>
    <row r="150" spans="1:10" s="44" customFormat="1">
      <c r="A150" s="40">
        <v>140</v>
      </c>
      <c r="B150" s="41">
        <v>47239</v>
      </c>
      <c r="C150" s="42">
        <f t="shared" si="8"/>
        <v>3355031.9800000004</v>
      </c>
      <c r="D150" s="42">
        <v>0</v>
      </c>
      <c r="E150" s="43">
        <v>0</v>
      </c>
      <c r="F150" s="42">
        <v>0</v>
      </c>
      <c r="G150" s="43">
        <f t="shared" si="9"/>
        <v>5955.181764500001</v>
      </c>
      <c r="H150" s="42">
        <v>0</v>
      </c>
      <c r="I150" s="43">
        <v>30</v>
      </c>
    </row>
    <row r="151" spans="1:10" s="48" customFormat="1">
      <c r="A151" s="19">
        <v>141</v>
      </c>
      <c r="B151" s="47">
        <v>47270</v>
      </c>
      <c r="C151" s="32">
        <f t="shared" si="8"/>
        <v>3355031.9800000004</v>
      </c>
      <c r="D151" s="32">
        <v>0</v>
      </c>
      <c r="E151" s="33">
        <v>0</v>
      </c>
      <c r="F151" s="32">
        <v>481000</v>
      </c>
      <c r="G151" s="33">
        <f t="shared" si="9"/>
        <v>5955.181764500001</v>
      </c>
      <c r="H151" s="32">
        <f>F151+G151+G150+G149+G148+G147+G146</f>
        <v>516731.0905869999</v>
      </c>
      <c r="I151" s="33">
        <v>30</v>
      </c>
      <c r="J151" s="48">
        <v>23</v>
      </c>
    </row>
    <row r="152" spans="1:10" s="39" customFormat="1">
      <c r="A152" s="35">
        <v>142</v>
      </c>
      <c r="B152" s="36">
        <v>47300</v>
      </c>
      <c r="C152" s="37">
        <f t="shared" si="8"/>
        <v>2874031.9800000004</v>
      </c>
      <c r="D152" s="37">
        <v>0</v>
      </c>
      <c r="E152" s="38">
        <v>0</v>
      </c>
      <c r="F152" s="37">
        <v>0</v>
      </c>
      <c r="G152" s="38">
        <f t="shared" si="9"/>
        <v>5101.4067645000014</v>
      </c>
      <c r="H152" s="37">
        <v>0</v>
      </c>
      <c r="I152" s="38">
        <v>30</v>
      </c>
    </row>
    <row r="153" spans="1:10" s="39" customFormat="1">
      <c r="A153" s="35">
        <v>143</v>
      </c>
      <c r="B153" s="36">
        <v>47331</v>
      </c>
      <c r="C153" s="37">
        <f t="shared" si="8"/>
        <v>2874031.9800000004</v>
      </c>
      <c r="D153" s="37">
        <v>0</v>
      </c>
      <c r="E153" s="38">
        <v>0</v>
      </c>
      <c r="F153" s="37">
        <v>0</v>
      </c>
      <c r="G153" s="38">
        <f t="shared" si="9"/>
        <v>5101.4067645000014</v>
      </c>
      <c r="H153" s="37">
        <v>0</v>
      </c>
      <c r="I153" s="38">
        <v>30</v>
      </c>
    </row>
    <row r="154" spans="1:10" s="39" customFormat="1">
      <c r="A154" s="35">
        <v>144</v>
      </c>
      <c r="B154" s="36">
        <v>47362</v>
      </c>
      <c r="C154" s="37">
        <f t="shared" si="8"/>
        <v>2874031.9800000004</v>
      </c>
      <c r="D154" s="37">
        <v>0</v>
      </c>
      <c r="E154" s="38">
        <v>0</v>
      </c>
      <c r="F154" s="37">
        <v>0</v>
      </c>
      <c r="G154" s="38">
        <f t="shared" si="9"/>
        <v>5101.4067645000014</v>
      </c>
      <c r="H154" s="37">
        <v>0</v>
      </c>
      <c r="I154" s="38">
        <v>30</v>
      </c>
    </row>
    <row r="155" spans="1:10" s="44" customFormat="1">
      <c r="A155" s="40">
        <v>145</v>
      </c>
      <c r="B155" s="41">
        <v>47392</v>
      </c>
      <c r="C155" s="42">
        <f t="shared" si="8"/>
        <v>2874031.9800000004</v>
      </c>
      <c r="D155" s="42">
        <v>0</v>
      </c>
      <c r="E155" s="43">
        <v>0</v>
      </c>
      <c r="F155" s="42">
        <v>0</v>
      </c>
      <c r="G155" s="43">
        <f t="shared" si="9"/>
        <v>5101.4067645000014</v>
      </c>
      <c r="H155" s="42">
        <v>0</v>
      </c>
      <c r="I155" s="43">
        <v>30</v>
      </c>
    </row>
    <row r="156" spans="1:10" s="39" customFormat="1">
      <c r="A156" s="35">
        <v>146</v>
      </c>
      <c r="B156" s="36">
        <v>47423</v>
      </c>
      <c r="C156" s="37">
        <f t="shared" si="8"/>
        <v>2874031.9800000004</v>
      </c>
      <c r="D156" s="37">
        <v>0</v>
      </c>
      <c r="E156" s="38">
        <v>0</v>
      </c>
      <c r="F156" s="37">
        <v>0</v>
      </c>
      <c r="G156" s="38">
        <f t="shared" si="9"/>
        <v>5101.4067645000014</v>
      </c>
      <c r="H156" s="37">
        <v>0</v>
      </c>
      <c r="I156" s="38">
        <v>30</v>
      </c>
    </row>
    <row r="157" spans="1:10" s="48" customFormat="1">
      <c r="A157" s="19">
        <v>147</v>
      </c>
      <c r="B157" s="47">
        <v>47453</v>
      </c>
      <c r="C157" s="32">
        <f t="shared" ref="C157:C187" si="10">C156+D156-F156</f>
        <v>2874031.9800000004</v>
      </c>
      <c r="D157" s="32">
        <v>0</v>
      </c>
      <c r="E157" s="33">
        <v>0</v>
      </c>
      <c r="F157" s="32">
        <v>481000</v>
      </c>
      <c r="G157" s="33">
        <f t="shared" si="9"/>
        <v>5101.4067645000014</v>
      </c>
      <c r="H157" s="32">
        <f>F157+G157+G156+G155+G154+G153+G152</f>
        <v>511608.44058700011</v>
      </c>
      <c r="I157" s="33">
        <v>30</v>
      </c>
      <c r="J157" s="48">
        <v>24</v>
      </c>
    </row>
    <row r="158" spans="1:10" s="39" customFormat="1">
      <c r="A158" s="35">
        <v>148</v>
      </c>
      <c r="B158" s="36">
        <v>47484</v>
      </c>
      <c r="C158" s="37">
        <f t="shared" si="10"/>
        <v>2393031.9800000004</v>
      </c>
      <c r="D158" s="37">
        <v>0</v>
      </c>
      <c r="E158" s="38">
        <v>0</v>
      </c>
      <c r="F158" s="50">
        <v>0</v>
      </c>
      <c r="G158" s="38">
        <f t="shared" si="9"/>
        <v>4247.6317644999999</v>
      </c>
      <c r="H158" s="37">
        <v>0</v>
      </c>
      <c r="I158" s="38">
        <v>30</v>
      </c>
    </row>
    <row r="159" spans="1:10" s="39" customFormat="1">
      <c r="A159" s="35">
        <v>149</v>
      </c>
      <c r="B159" s="36">
        <v>47515</v>
      </c>
      <c r="C159" s="37">
        <f t="shared" si="10"/>
        <v>2393031.9800000004</v>
      </c>
      <c r="D159" s="37">
        <v>0</v>
      </c>
      <c r="E159" s="38">
        <v>0</v>
      </c>
      <c r="F159" s="37">
        <v>0</v>
      </c>
      <c r="G159" s="38">
        <f t="shared" si="9"/>
        <v>4247.6317644999999</v>
      </c>
      <c r="H159" s="37">
        <v>0</v>
      </c>
      <c r="I159" s="38">
        <v>30</v>
      </c>
    </row>
    <row r="160" spans="1:10" s="39" customFormat="1">
      <c r="A160" s="35">
        <v>150</v>
      </c>
      <c r="B160" s="36">
        <v>47543</v>
      </c>
      <c r="C160" s="37">
        <f t="shared" si="10"/>
        <v>2393031.9800000004</v>
      </c>
      <c r="D160" s="37">
        <v>0</v>
      </c>
      <c r="E160" s="38">
        <v>0</v>
      </c>
      <c r="F160" s="37">
        <v>0</v>
      </c>
      <c r="G160" s="38">
        <f t="shared" si="9"/>
        <v>4247.6317644999999</v>
      </c>
      <c r="H160" s="37">
        <v>0</v>
      </c>
      <c r="I160" s="38">
        <v>30</v>
      </c>
    </row>
    <row r="161" spans="1:10" s="39" customFormat="1">
      <c r="A161" s="35">
        <v>151</v>
      </c>
      <c r="B161" s="36">
        <v>47574</v>
      </c>
      <c r="C161" s="37">
        <f t="shared" si="10"/>
        <v>2393031.9800000004</v>
      </c>
      <c r="D161" s="37">
        <v>0</v>
      </c>
      <c r="E161" s="38">
        <v>0</v>
      </c>
      <c r="F161" s="37">
        <v>0</v>
      </c>
      <c r="G161" s="38">
        <f t="shared" si="9"/>
        <v>4247.6317644999999</v>
      </c>
      <c r="H161" s="37">
        <v>0</v>
      </c>
      <c r="I161" s="38">
        <v>30</v>
      </c>
    </row>
    <row r="162" spans="1:10" s="44" customFormat="1">
      <c r="A162" s="40">
        <v>152</v>
      </c>
      <c r="B162" s="41">
        <v>47604</v>
      </c>
      <c r="C162" s="42">
        <f t="shared" si="10"/>
        <v>2393031.9800000004</v>
      </c>
      <c r="D162" s="42">
        <v>0</v>
      </c>
      <c r="E162" s="43">
        <v>0</v>
      </c>
      <c r="F162" s="42">
        <v>0</v>
      </c>
      <c r="G162" s="43">
        <f t="shared" si="9"/>
        <v>4247.6317644999999</v>
      </c>
      <c r="H162" s="42">
        <v>0</v>
      </c>
      <c r="I162" s="43">
        <v>30</v>
      </c>
    </row>
    <row r="163" spans="1:10" s="48" customFormat="1">
      <c r="A163" s="19">
        <v>153</v>
      </c>
      <c r="B163" s="47">
        <v>47635</v>
      </c>
      <c r="C163" s="32">
        <f t="shared" si="10"/>
        <v>2393031.9800000004</v>
      </c>
      <c r="D163" s="32">
        <v>0</v>
      </c>
      <c r="E163" s="33">
        <v>0</v>
      </c>
      <c r="F163" s="32">
        <v>481000</v>
      </c>
      <c r="G163" s="33">
        <f t="shared" si="9"/>
        <v>4247.6317644999999</v>
      </c>
      <c r="H163" s="32">
        <f>F163+G163+G162+G161+G160+G159+G158</f>
        <v>506485.79058699997</v>
      </c>
      <c r="I163" s="33">
        <v>30</v>
      </c>
      <c r="J163" s="48">
        <v>25</v>
      </c>
    </row>
    <row r="164" spans="1:10" s="39" customFormat="1">
      <c r="A164" s="35">
        <v>154</v>
      </c>
      <c r="B164" s="36">
        <v>47665</v>
      </c>
      <c r="C164" s="37">
        <f t="shared" si="10"/>
        <v>1912031.9800000004</v>
      </c>
      <c r="D164" s="37">
        <v>0</v>
      </c>
      <c r="E164" s="38">
        <v>0</v>
      </c>
      <c r="F164" s="37">
        <v>0</v>
      </c>
      <c r="G164" s="38">
        <f t="shared" si="9"/>
        <v>3393.8567645000007</v>
      </c>
      <c r="H164" s="37">
        <v>0</v>
      </c>
      <c r="I164" s="38">
        <v>30</v>
      </c>
    </row>
    <row r="165" spans="1:10" s="39" customFormat="1">
      <c r="A165" s="35">
        <v>155</v>
      </c>
      <c r="B165" s="36">
        <v>47696</v>
      </c>
      <c r="C165" s="37">
        <f t="shared" si="10"/>
        <v>1912031.9800000004</v>
      </c>
      <c r="D165" s="37">
        <v>0</v>
      </c>
      <c r="E165" s="38">
        <v>0</v>
      </c>
      <c r="F165" s="37">
        <v>0</v>
      </c>
      <c r="G165" s="38">
        <f t="shared" si="9"/>
        <v>3393.8567645000007</v>
      </c>
      <c r="H165" s="37">
        <v>0</v>
      </c>
      <c r="I165" s="38">
        <v>30</v>
      </c>
    </row>
    <row r="166" spans="1:10" s="39" customFormat="1">
      <c r="A166" s="35">
        <v>156</v>
      </c>
      <c r="B166" s="36">
        <v>47727</v>
      </c>
      <c r="C166" s="37">
        <f t="shared" si="10"/>
        <v>1912031.9800000004</v>
      </c>
      <c r="D166" s="37">
        <v>0</v>
      </c>
      <c r="E166" s="38">
        <v>0</v>
      </c>
      <c r="F166" s="37">
        <v>0</v>
      </c>
      <c r="G166" s="38">
        <f t="shared" si="9"/>
        <v>3393.8567645000007</v>
      </c>
      <c r="H166" s="37">
        <v>0</v>
      </c>
      <c r="I166" s="38">
        <v>30</v>
      </c>
    </row>
    <row r="167" spans="1:10" s="44" customFormat="1">
      <c r="A167" s="40">
        <v>157</v>
      </c>
      <c r="B167" s="41">
        <v>47757</v>
      </c>
      <c r="C167" s="42">
        <f t="shared" si="10"/>
        <v>1912031.9800000004</v>
      </c>
      <c r="D167" s="42">
        <v>0</v>
      </c>
      <c r="E167" s="43">
        <v>0</v>
      </c>
      <c r="F167" s="42">
        <v>0</v>
      </c>
      <c r="G167" s="43">
        <f t="shared" si="9"/>
        <v>3393.8567645000007</v>
      </c>
      <c r="H167" s="42">
        <v>0</v>
      </c>
      <c r="I167" s="43">
        <v>30</v>
      </c>
    </row>
    <row r="168" spans="1:10" s="39" customFormat="1">
      <c r="A168" s="35">
        <v>158</v>
      </c>
      <c r="B168" s="36">
        <v>47788</v>
      </c>
      <c r="C168" s="37">
        <f t="shared" si="10"/>
        <v>1912031.9800000004</v>
      </c>
      <c r="D168" s="37">
        <v>0</v>
      </c>
      <c r="E168" s="38">
        <v>0</v>
      </c>
      <c r="F168" s="37">
        <v>0</v>
      </c>
      <c r="G168" s="38">
        <f t="shared" si="9"/>
        <v>3393.8567645000007</v>
      </c>
      <c r="H168" s="37">
        <v>0</v>
      </c>
      <c r="I168" s="38">
        <v>30</v>
      </c>
    </row>
    <row r="169" spans="1:10" s="48" customFormat="1">
      <c r="A169" s="19">
        <v>159</v>
      </c>
      <c r="B169" s="47">
        <v>47818</v>
      </c>
      <c r="C169" s="32">
        <f t="shared" si="10"/>
        <v>1912031.9800000004</v>
      </c>
      <c r="D169" s="32">
        <v>0</v>
      </c>
      <c r="E169" s="33">
        <v>0</v>
      </c>
      <c r="F169" s="32">
        <v>481000</v>
      </c>
      <c r="G169" s="33">
        <f t="shared" si="9"/>
        <v>3393.8567645000007</v>
      </c>
      <c r="H169" s="32">
        <f>F169+G169+G168+G167+G166+G165+G164</f>
        <v>501363.14058700018</v>
      </c>
      <c r="I169" s="33">
        <v>30</v>
      </c>
      <c r="J169" s="48">
        <v>26</v>
      </c>
    </row>
    <row r="170" spans="1:10" s="39" customFormat="1">
      <c r="A170" s="35">
        <v>160</v>
      </c>
      <c r="B170" s="36">
        <v>47849</v>
      </c>
      <c r="C170" s="37">
        <f t="shared" si="10"/>
        <v>1431031.9800000004</v>
      </c>
      <c r="D170" s="37">
        <v>0</v>
      </c>
      <c r="E170" s="38">
        <v>0</v>
      </c>
      <c r="F170" s="37">
        <v>0</v>
      </c>
      <c r="G170" s="38">
        <f t="shared" si="9"/>
        <v>2540.0817645000006</v>
      </c>
      <c r="H170" s="37">
        <v>0</v>
      </c>
      <c r="I170" s="38">
        <v>30</v>
      </c>
    </row>
    <row r="171" spans="1:10" s="39" customFormat="1">
      <c r="A171" s="35">
        <v>161</v>
      </c>
      <c r="B171" s="36">
        <v>47880</v>
      </c>
      <c r="C171" s="37">
        <f t="shared" si="10"/>
        <v>1431031.9800000004</v>
      </c>
      <c r="D171" s="37">
        <v>0</v>
      </c>
      <c r="E171" s="38">
        <v>0</v>
      </c>
      <c r="F171" s="37">
        <v>0</v>
      </c>
      <c r="G171" s="38">
        <f t="shared" si="9"/>
        <v>2540.0817645000006</v>
      </c>
      <c r="H171" s="37">
        <v>0</v>
      </c>
      <c r="I171" s="38">
        <v>30</v>
      </c>
    </row>
    <row r="172" spans="1:10" s="39" customFormat="1">
      <c r="A172" s="35">
        <v>162</v>
      </c>
      <c r="B172" s="36">
        <v>47908</v>
      </c>
      <c r="C172" s="37">
        <f t="shared" si="10"/>
        <v>1431031.9800000004</v>
      </c>
      <c r="D172" s="37">
        <v>0</v>
      </c>
      <c r="E172" s="38">
        <v>0</v>
      </c>
      <c r="F172" s="37">
        <v>0</v>
      </c>
      <c r="G172" s="38">
        <f t="shared" si="9"/>
        <v>2540.0817645000006</v>
      </c>
      <c r="H172" s="37">
        <v>0</v>
      </c>
      <c r="I172" s="38">
        <v>30</v>
      </c>
    </row>
    <row r="173" spans="1:10" s="39" customFormat="1">
      <c r="A173" s="35">
        <v>163</v>
      </c>
      <c r="B173" s="36">
        <v>47939</v>
      </c>
      <c r="C173" s="37">
        <f t="shared" si="10"/>
        <v>1431031.9800000004</v>
      </c>
      <c r="D173" s="37">
        <v>0</v>
      </c>
      <c r="E173" s="38">
        <v>0</v>
      </c>
      <c r="F173" s="37">
        <v>0</v>
      </c>
      <c r="G173" s="38">
        <f t="shared" si="9"/>
        <v>2540.0817645000006</v>
      </c>
      <c r="H173" s="37">
        <v>0</v>
      </c>
      <c r="I173" s="38">
        <v>30</v>
      </c>
    </row>
    <row r="174" spans="1:10" s="44" customFormat="1">
      <c r="A174" s="40">
        <v>164</v>
      </c>
      <c r="B174" s="41">
        <v>47969</v>
      </c>
      <c r="C174" s="42">
        <f t="shared" si="10"/>
        <v>1431031.9800000004</v>
      </c>
      <c r="D174" s="42">
        <v>0</v>
      </c>
      <c r="E174" s="43">
        <v>0</v>
      </c>
      <c r="F174" s="42">
        <v>0</v>
      </c>
      <c r="G174" s="43">
        <f t="shared" si="9"/>
        <v>2540.0817645000006</v>
      </c>
      <c r="H174" s="42">
        <v>0</v>
      </c>
      <c r="I174" s="43">
        <v>30</v>
      </c>
    </row>
    <row r="175" spans="1:10" s="48" customFormat="1">
      <c r="A175" s="19">
        <v>165</v>
      </c>
      <c r="B175" s="47">
        <v>48000</v>
      </c>
      <c r="C175" s="32">
        <f t="shared" si="10"/>
        <v>1431031.9800000004</v>
      </c>
      <c r="D175" s="32">
        <v>0</v>
      </c>
      <c r="E175" s="33">
        <v>0</v>
      </c>
      <c r="F175" s="32">
        <v>481000</v>
      </c>
      <c r="G175" s="33">
        <f t="shared" si="9"/>
        <v>2540.0817645000006</v>
      </c>
      <c r="H175" s="32">
        <f>F175+G175+G174+G173+G172+G171+G170+0</f>
        <v>496240.49058700004</v>
      </c>
      <c r="I175" s="33">
        <v>30</v>
      </c>
      <c r="J175" s="48">
        <v>27</v>
      </c>
    </row>
    <row r="176" spans="1:10" s="39" customFormat="1">
      <c r="A176" s="35">
        <v>166</v>
      </c>
      <c r="B176" s="36">
        <v>48030</v>
      </c>
      <c r="C176" s="37">
        <f t="shared" si="10"/>
        <v>950031.98000000045</v>
      </c>
      <c r="D176" s="37">
        <v>0</v>
      </c>
      <c r="E176" s="38">
        <v>0</v>
      </c>
      <c r="F176" s="37">
        <v>0</v>
      </c>
      <c r="G176" s="38">
        <f t="shared" si="9"/>
        <v>1686.3067645000006</v>
      </c>
      <c r="H176" s="37">
        <v>0</v>
      </c>
      <c r="I176" s="38">
        <v>30</v>
      </c>
    </row>
    <row r="177" spans="1:10" s="39" customFormat="1">
      <c r="A177" s="35">
        <v>167</v>
      </c>
      <c r="B177" s="36">
        <v>48061</v>
      </c>
      <c r="C177" s="37">
        <f t="shared" si="10"/>
        <v>950031.98000000045</v>
      </c>
      <c r="D177" s="37">
        <v>0</v>
      </c>
      <c r="E177" s="38">
        <v>0</v>
      </c>
      <c r="F177" s="37">
        <v>0</v>
      </c>
      <c r="G177" s="38">
        <f t="shared" si="9"/>
        <v>1686.3067645000006</v>
      </c>
      <c r="H177" s="37">
        <v>0</v>
      </c>
      <c r="I177" s="38">
        <v>30</v>
      </c>
    </row>
    <row r="178" spans="1:10" s="39" customFormat="1">
      <c r="A178" s="35">
        <v>168</v>
      </c>
      <c r="B178" s="36">
        <v>48092</v>
      </c>
      <c r="C178" s="37">
        <f t="shared" si="10"/>
        <v>950031.98000000045</v>
      </c>
      <c r="D178" s="37">
        <v>0</v>
      </c>
      <c r="E178" s="38">
        <v>0</v>
      </c>
      <c r="F178" s="37">
        <v>0</v>
      </c>
      <c r="G178" s="38">
        <f t="shared" si="9"/>
        <v>1686.3067645000006</v>
      </c>
      <c r="H178" s="37">
        <v>0</v>
      </c>
      <c r="I178" s="38">
        <v>30</v>
      </c>
    </row>
    <row r="179" spans="1:10" s="44" customFormat="1">
      <c r="A179" s="40">
        <v>169</v>
      </c>
      <c r="B179" s="41">
        <v>48122</v>
      </c>
      <c r="C179" s="42">
        <f t="shared" si="10"/>
        <v>950031.98000000045</v>
      </c>
      <c r="D179" s="42">
        <v>0</v>
      </c>
      <c r="E179" s="43">
        <v>0</v>
      </c>
      <c r="F179" s="42">
        <v>0</v>
      </c>
      <c r="G179" s="43">
        <f t="shared" si="9"/>
        <v>1686.3067645000006</v>
      </c>
      <c r="H179" s="42">
        <v>0</v>
      </c>
      <c r="I179" s="43">
        <v>30</v>
      </c>
    </row>
    <row r="180" spans="1:10" s="39" customFormat="1">
      <c r="A180" s="35">
        <v>170</v>
      </c>
      <c r="B180" s="36">
        <v>48153</v>
      </c>
      <c r="C180" s="37">
        <f t="shared" si="10"/>
        <v>950031.98000000045</v>
      </c>
      <c r="D180" s="37">
        <v>0</v>
      </c>
      <c r="E180" s="38">
        <v>0</v>
      </c>
      <c r="F180" s="37">
        <v>0</v>
      </c>
      <c r="G180" s="38">
        <f t="shared" si="9"/>
        <v>1686.3067645000006</v>
      </c>
      <c r="H180" s="37">
        <v>0</v>
      </c>
      <c r="I180" s="38">
        <v>30</v>
      </c>
    </row>
    <row r="181" spans="1:10" s="48" customFormat="1">
      <c r="A181" s="19">
        <v>171</v>
      </c>
      <c r="B181" s="47">
        <v>48183</v>
      </c>
      <c r="C181" s="32">
        <f t="shared" si="10"/>
        <v>950031.98000000045</v>
      </c>
      <c r="D181" s="32">
        <v>0</v>
      </c>
      <c r="E181" s="33">
        <v>0</v>
      </c>
      <c r="F181" s="32">
        <v>481000</v>
      </c>
      <c r="G181" s="33">
        <f t="shared" si="9"/>
        <v>1686.3067645000006</v>
      </c>
      <c r="H181" s="32">
        <f>F181+G181+G180+G179+G178+G177+G176</f>
        <v>491117.8405869999</v>
      </c>
      <c r="I181" s="33">
        <v>30</v>
      </c>
      <c r="J181" s="48">
        <v>28</v>
      </c>
    </row>
    <row r="182" spans="1:10" s="39" customFormat="1">
      <c r="A182" s="35">
        <v>172</v>
      </c>
      <c r="B182" s="36">
        <v>48214</v>
      </c>
      <c r="C182" s="37">
        <f t="shared" si="10"/>
        <v>469031.98000000045</v>
      </c>
      <c r="D182" s="37">
        <v>0</v>
      </c>
      <c r="E182" s="38">
        <v>0</v>
      </c>
      <c r="F182" s="37">
        <v>0</v>
      </c>
      <c r="G182" s="38">
        <f>E$7*C182*I182/360</f>
        <v>832.5317645000008</v>
      </c>
      <c r="H182" s="37">
        <v>0</v>
      </c>
      <c r="I182" s="38">
        <v>30</v>
      </c>
    </row>
    <row r="183" spans="1:10" s="39" customFormat="1">
      <c r="A183" s="35">
        <v>173</v>
      </c>
      <c r="B183" s="36">
        <v>48245</v>
      </c>
      <c r="C183" s="37">
        <f t="shared" si="10"/>
        <v>469031.98000000045</v>
      </c>
      <c r="D183" s="37">
        <v>0</v>
      </c>
      <c r="E183" s="38">
        <v>0</v>
      </c>
      <c r="F183" s="37">
        <v>0</v>
      </c>
      <c r="G183" s="38">
        <f t="shared" si="9"/>
        <v>832.5317645000008</v>
      </c>
      <c r="H183" s="37">
        <v>0</v>
      </c>
      <c r="I183" s="38">
        <v>30</v>
      </c>
    </row>
    <row r="184" spans="1:10" s="39" customFormat="1">
      <c r="A184" s="35">
        <v>174</v>
      </c>
      <c r="B184" s="36">
        <v>48274</v>
      </c>
      <c r="C184" s="37">
        <f t="shared" si="10"/>
        <v>469031.98000000045</v>
      </c>
      <c r="D184" s="37">
        <v>0</v>
      </c>
      <c r="E184" s="38">
        <v>0</v>
      </c>
      <c r="F184" s="37">
        <v>0</v>
      </c>
      <c r="G184" s="38">
        <f t="shared" si="9"/>
        <v>832.5317645000008</v>
      </c>
      <c r="H184" s="37">
        <v>0</v>
      </c>
      <c r="I184" s="38">
        <v>30</v>
      </c>
    </row>
    <row r="185" spans="1:10" s="39" customFormat="1">
      <c r="A185" s="35">
        <v>175</v>
      </c>
      <c r="B185" s="36">
        <v>48305</v>
      </c>
      <c r="C185" s="37">
        <f t="shared" si="10"/>
        <v>469031.98000000045</v>
      </c>
      <c r="D185" s="37">
        <v>0</v>
      </c>
      <c r="E185" s="38">
        <v>0</v>
      </c>
      <c r="F185" s="37">
        <v>0</v>
      </c>
      <c r="G185" s="38">
        <f t="shared" si="9"/>
        <v>832.5317645000008</v>
      </c>
      <c r="H185" s="37">
        <v>0</v>
      </c>
      <c r="I185" s="38">
        <v>30</v>
      </c>
    </row>
    <row r="186" spans="1:10" s="44" customFormat="1">
      <c r="A186" s="40">
        <v>176</v>
      </c>
      <c r="B186" s="41">
        <v>48335</v>
      </c>
      <c r="C186" s="42">
        <f t="shared" si="10"/>
        <v>469031.98000000045</v>
      </c>
      <c r="D186" s="42">
        <v>0</v>
      </c>
      <c r="E186" s="43">
        <v>0</v>
      </c>
      <c r="F186" s="42">
        <v>0</v>
      </c>
      <c r="G186" s="43">
        <f>E$7*C186*I186/360</f>
        <v>832.5317645000008</v>
      </c>
      <c r="H186" s="42">
        <v>0</v>
      </c>
      <c r="I186" s="43">
        <v>30</v>
      </c>
    </row>
    <row r="187" spans="1:10" s="48" customFormat="1">
      <c r="A187" s="19">
        <v>177</v>
      </c>
      <c r="B187" s="47">
        <v>48366</v>
      </c>
      <c r="C187" s="32">
        <f t="shared" si="10"/>
        <v>469031.98000000045</v>
      </c>
      <c r="D187" s="32">
        <v>0</v>
      </c>
      <c r="E187" s="33">
        <v>0</v>
      </c>
      <c r="F187" s="32">
        <v>469031.98</v>
      </c>
      <c r="G187" s="33">
        <f>E$7*C187*I187/360</f>
        <v>832.5317645000008</v>
      </c>
      <c r="H187" s="32">
        <f>F187+G187+G186+G185+G184+G183+G182</f>
        <v>474027.17058700009</v>
      </c>
      <c r="I187" s="33">
        <v>30</v>
      </c>
      <c r="J187" s="48">
        <v>29</v>
      </c>
    </row>
    <row r="188" spans="1:10">
      <c r="A188" s="65" t="s">
        <v>15</v>
      </c>
      <c r="B188" s="66"/>
      <c r="C188" s="66"/>
      <c r="D188" s="51" t="s">
        <v>16</v>
      </c>
      <c r="E188" s="51" t="s">
        <v>19</v>
      </c>
      <c r="F188" s="51" t="s">
        <v>17</v>
      </c>
      <c r="G188" s="51" t="s">
        <v>18</v>
      </c>
      <c r="H188" s="51" t="s">
        <v>7</v>
      </c>
    </row>
    <row r="189" spans="1:10">
      <c r="A189" s="65"/>
      <c r="B189" s="67"/>
      <c r="C189" s="65"/>
      <c r="D189" s="18">
        <f>SUM(D11:D187)</f>
        <v>13937031.98</v>
      </c>
      <c r="E189" s="18">
        <f>SUM(E11:E187)</f>
        <v>27874.063960000003</v>
      </c>
      <c r="F189" s="18">
        <f>SUM(F11:F187)</f>
        <v>13937031.98</v>
      </c>
      <c r="G189" s="18">
        <f>SUM(G11:G187)</f>
        <v>1915210.4337109984</v>
      </c>
      <c r="H189" s="18">
        <f>SUM(H11:H187)</f>
        <v>15880116.477670999</v>
      </c>
      <c r="I189" s="52"/>
    </row>
    <row r="190" spans="1:10">
      <c r="B190" s="53"/>
    </row>
    <row r="191" spans="1:10">
      <c r="B191" s="54"/>
      <c r="D191" s="22" t="s">
        <v>21</v>
      </c>
      <c r="E191" s="55">
        <f>E189+G189</f>
        <v>1943084.4976709983</v>
      </c>
      <c r="G191" s="52"/>
      <c r="H191" s="52"/>
    </row>
    <row r="192" spans="1:10">
      <c r="B192" s="54"/>
      <c r="D192" s="1" t="s">
        <v>22</v>
      </c>
      <c r="F192" s="1">
        <f>20*35</f>
        <v>700</v>
      </c>
      <c r="H192" s="52"/>
    </row>
    <row r="193" spans="2:8">
      <c r="B193" s="54"/>
      <c r="D193" s="1" t="s">
        <v>36</v>
      </c>
      <c r="F193" s="1">
        <v>150</v>
      </c>
    </row>
    <row r="194" spans="2:8">
      <c r="B194" s="54"/>
      <c r="D194" s="56" t="s">
        <v>23</v>
      </c>
      <c r="E194" s="57"/>
      <c r="F194" s="58">
        <f>E191+F192+F193</f>
        <v>1943934.4976709983</v>
      </c>
    </row>
    <row r="195" spans="2:8">
      <c r="B195" s="54"/>
    </row>
    <row r="196" spans="2:8">
      <c r="B196" s="54"/>
    </row>
    <row r="197" spans="2:8">
      <c r="B197" s="54"/>
      <c r="D197" s="60"/>
      <c r="E197" s="60"/>
      <c r="G197" s="60"/>
      <c r="H197" s="60"/>
    </row>
  </sheetData>
  <autoFilter ref="A10:I189"/>
  <mergeCells count="7">
    <mergeCell ref="H2:I2"/>
    <mergeCell ref="D197:E197"/>
    <mergeCell ref="G197:H197"/>
    <mergeCell ref="B3:I3"/>
    <mergeCell ref="G4:I4"/>
    <mergeCell ref="A188:C189"/>
    <mergeCell ref="F8:I8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refinantare oct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 Adam</dc:creator>
  <cp:lastModifiedBy>Nicolae.Ghebes</cp:lastModifiedBy>
  <cp:lastPrinted>2017-10-10T08:14:00Z</cp:lastPrinted>
  <dcterms:created xsi:type="dcterms:W3CDTF">2017-03-29T11:12:28Z</dcterms:created>
  <dcterms:modified xsi:type="dcterms:W3CDTF">2017-10-11T05:16:15Z</dcterms:modified>
</cp:coreProperties>
</file>